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5360" windowHeight="7590" activeTab="1"/>
  </bookViews>
  <sheets>
    <sheet name="P Y G" sheetId="1" r:id="rId1"/>
    <sheet name="FLUJO PROYECTO" sheetId="2" r:id="rId2"/>
    <sheet name="PPTOS DE OBRA" sheetId="3" r:id="rId3"/>
  </sheets>
  <definedNames>
    <definedName name="_xlnm.Print_Area" localSheetId="0">'P Y G'!$A$3:$G$51</definedName>
    <definedName name="matriz">#REF!</definedName>
    <definedName name="_xlnm.Print_Titles" localSheetId="1">'FLUJO PROYECTO'!$A:$C</definedName>
    <definedName name="_xlnm.Print_Titles" localSheetId="0">'P Y G'!$3:$16</definedName>
  </definedNames>
  <calcPr fullCalcOnLoad="1"/>
</workbook>
</file>

<file path=xl/comments1.xml><?xml version="1.0" encoding="utf-8"?>
<comments xmlns="http://schemas.openxmlformats.org/spreadsheetml/2006/main">
  <authors>
    <author>Alirio Rueda Rojas</author>
  </authors>
  <commentList>
    <comment ref="B28" authorId="0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existe aporte de subsidio en especie</t>
        </r>
      </text>
    </comment>
    <comment ref="F33" authorId="0">
      <text>
        <r>
          <rPr>
            <b/>
            <sz val="9"/>
            <rFont val="Tahoma"/>
            <family val="2"/>
          </rPr>
          <t>Alirio Rueda Rojas:</t>
        </r>
        <r>
          <rPr>
            <sz val="9"/>
            <rFont val="Tahoma"/>
            <family val="2"/>
          </rPr>
          <t xml:space="preserve">
Debe resultar 100,00%
</t>
        </r>
      </text>
    </comment>
  </commentList>
</comments>
</file>

<file path=xl/comments2.xml><?xml version="1.0" encoding="utf-8"?>
<comments xmlns="http://schemas.openxmlformats.org/spreadsheetml/2006/main">
  <authors>
    <author>Esperanza Avila Guevara</author>
    <author>Alirio Rueda Rojas</author>
  </authors>
  <commentList>
    <comment ref="A25" authorId="0">
      <text>
        <r>
          <rPr>
            <b/>
            <sz val="9"/>
            <rFont val="Tahoma"/>
            <family val="2"/>
          </rPr>
          <t>Si es un aporte para el beneficiario, cruza con egreso. En caso contrario solo aplica en Egreso</t>
        </r>
        <r>
          <rPr>
            <sz val="9"/>
            <rFont val="Tahoma"/>
            <family val="2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Debe dar: 100%</t>
        </r>
      </text>
    </comment>
    <comment ref="C7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hay subsido en especie de urbanismo, se suma éste si va con cargo al proyecto</t>
        </r>
      </text>
    </comment>
    <comment ref="A26" authorId="1">
      <text>
        <r>
          <rPr>
            <b/>
            <sz val="9"/>
            <rFont val="Tahoma"/>
            <family val="2"/>
          </rPr>
          <t>Alirio Rueda Rojas:</t>
        </r>
        <r>
          <rPr>
            <sz val="9"/>
            <rFont val="Tahoma"/>
            <family val="2"/>
          </rPr>
          <t xml:space="preserve">
si</t>
        </r>
      </text>
    </comment>
  </commentList>
</comments>
</file>

<file path=xl/sharedStrings.xml><?xml version="1.0" encoding="utf-8"?>
<sst xmlns="http://schemas.openxmlformats.org/spreadsheetml/2006/main" count="201" uniqueCount="139">
  <si>
    <t>TOTAL</t>
  </si>
  <si>
    <t>DESCRIPCION</t>
  </si>
  <si>
    <t>PROYECTO</t>
  </si>
  <si>
    <t>INGRESOS</t>
  </si>
  <si>
    <t>SUBTOTAL</t>
  </si>
  <si>
    <t>SALDO FLUJO DE CAJA</t>
  </si>
  <si>
    <t>EGRESOS</t>
  </si>
  <si>
    <t>TOTAL APORTES EN DINERO</t>
  </si>
  <si>
    <t>APORTES EN ESPECIE</t>
  </si>
  <si>
    <t>%  SOBRE</t>
  </si>
  <si>
    <t>VENTAS</t>
  </si>
  <si>
    <t>CANTIDAD</t>
  </si>
  <si>
    <t>Gastos bancarios (4 por mil)</t>
  </si>
  <si>
    <t>TOTAL INGRESOS (CIERRE FINANCIERO)</t>
  </si>
  <si>
    <t>SALDO ACUMULADO</t>
  </si>
  <si>
    <t xml:space="preserve"> </t>
  </si>
  <si>
    <t>COSTOS INDIRECTOS</t>
  </si>
  <si>
    <t>Rendimiento saldos en fiducia</t>
  </si>
  <si>
    <t>COSTOS DIRECTOS</t>
  </si>
  <si>
    <t>COSTOS FINANCIEROS</t>
  </si>
  <si>
    <t xml:space="preserve">TOTAL LOTE </t>
  </si>
  <si>
    <t>TOTAL COSTOS DIRECTOS</t>
  </si>
  <si>
    <t>TOTAL COSTOS INDIRECTOS</t>
  </si>
  <si>
    <t>TOTAL COSTOS FINANCIEROS</t>
  </si>
  <si>
    <t>2.</t>
  </si>
  <si>
    <t>TOTAL EGRESOS</t>
  </si>
  <si>
    <t>EN $</t>
  </si>
  <si>
    <t>VENTAS VIVIENDAS</t>
  </si>
  <si>
    <t xml:space="preserve">1. </t>
  </si>
  <si>
    <t>APORTES EN DINERO</t>
  </si>
  <si>
    <t>1 SMMLV</t>
  </si>
  <si>
    <t>VALOR TOTAL</t>
  </si>
  <si>
    <t>3.</t>
  </si>
  <si>
    <t>COSTOS DEL PROYECTO</t>
  </si>
  <si>
    <t>SALDO (CIERRE FINANCIERO).</t>
  </si>
  <si>
    <t xml:space="preserve">4. </t>
  </si>
  <si>
    <t xml:space="preserve">INGRESOS - EGRESOS </t>
  </si>
  <si>
    <t>Cuotas Iniciales</t>
  </si>
  <si>
    <t>%</t>
  </si>
  <si>
    <t>ITEM</t>
  </si>
  <si>
    <t>PRELIMINARES</t>
  </si>
  <si>
    <t>VALOR DEL LOTE</t>
  </si>
  <si>
    <t>Administración</t>
  </si>
  <si>
    <t>Imprevistos</t>
  </si>
  <si>
    <t>Utilidad</t>
  </si>
  <si>
    <t>EN SMMLV</t>
  </si>
  <si>
    <t>Creditos Hipotecarios -Recursos propios</t>
  </si>
  <si>
    <t>Creditos Hipotecarios-Rec. Propios</t>
  </si>
  <si>
    <t>TOTAL COSTOS</t>
  </si>
  <si>
    <t>Costos directos de las viviendas</t>
  </si>
  <si>
    <t>Costos Indirectos</t>
  </si>
  <si>
    <t>Valor del lote</t>
  </si>
  <si>
    <t>VALOR TOTAL DEL PROYECTO</t>
  </si>
  <si>
    <t>VALOR $</t>
  </si>
  <si>
    <t>Comercialización y ventas</t>
  </si>
  <si>
    <t>Financieros</t>
  </si>
  <si>
    <t>AÑO</t>
  </si>
  <si>
    <t>VALOR  UNA VIVIENDA</t>
  </si>
  <si>
    <t>VALORES DE VENTAS</t>
  </si>
  <si>
    <t>Costos de construcción</t>
  </si>
  <si>
    <t>EQUIPAMIENTO PUBLICO</t>
  </si>
  <si>
    <t>Urbanismo del municipio</t>
  </si>
  <si>
    <t>APORTES EN ESPECIE (si aplica)</t>
  </si>
  <si>
    <t>Créditos bancarios</t>
  </si>
  <si>
    <t>INGRESOS PARA DESARROLLO DEL PROYECTO (según aplique)</t>
  </si>
  <si>
    <t xml:space="preserve">LOTE </t>
  </si>
  <si>
    <t>TOTAL INGRESOS del proyecto</t>
  </si>
  <si>
    <t>Recursos para el equipamiento</t>
  </si>
  <si>
    <t>COSTOS DIRECTOS (CONSTRUCCION)</t>
  </si>
  <si>
    <t>Estudios y Diseños</t>
  </si>
  <si>
    <t>Impuestos</t>
  </si>
  <si>
    <t>Derechos de conexión</t>
  </si>
  <si>
    <t>Interventoría</t>
  </si>
  <si>
    <t>Otros (especificar)</t>
  </si>
  <si>
    <t>Construcción viviendas</t>
  </si>
  <si>
    <t>Construcción equipamento público</t>
  </si>
  <si>
    <t>Dotación equipamento público</t>
  </si>
  <si>
    <t>Intereses Créditos</t>
  </si>
  <si>
    <t>Gastos escrituración viviendas</t>
  </si>
  <si>
    <t>RPH, entrega zonas de cesión</t>
  </si>
  <si>
    <t>COMERCIALIZACION Y VENTAS (según aplique)</t>
  </si>
  <si>
    <t>TOTAL COMERCIALIZACION Y VENTAS</t>
  </si>
  <si>
    <t>Devolución Préstamos</t>
  </si>
  <si>
    <t>FLUJO DE CAJA DEL PROYECTO:</t>
  </si>
  <si>
    <t>Costos de dotación</t>
  </si>
  <si>
    <t>CAJA DE COMPENSACION FAMILIAR ….</t>
  </si>
  <si>
    <t>Fecha de elaboración:</t>
  </si>
  <si>
    <t>VALOR TOTAL ($)</t>
  </si>
  <si>
    <t>CANTIDAD VIVIENDAS</t>
  </si>
  <si>
    <t>Otros (Especificar)</t>
  </si>
  <si>
    <t>Obras de urbanismo y dotaciones comunales</t>
  </si>
  <si>
    <t xml:space="preserve">PROYECTO: </t>
  </si>
  <si>
    <t>ESTRUCTURA FINANCIERA DEL PROYECTO (P Y G)</t>
  </si>
  <si>
    <t xml:space="preserve">VALOR </t>
  </si>
  <si>
    <t>Cuotas Iniciales de compradores</t>
  </si>
  <si>
    <t>Obras de urbanismo (Con cargo al proyecto)</t>
  </si>
  <si>
    <t>TOTAL CIERRE FINANCIERO COMPRADORES</t>
  </si>
  <si>
    <t>RECURSOS PARA COMPRA  VIVIENDAS</t>
  </si>
  <si>
    <t>COMERCIALIZACION Y VENTAS</t>
  </si>
  <si>
    <t>5.</t>
  </si>
  <si>
    <t xml:space="preserve">DESCRIPCIÓN </t>
  </si>
  <si>
    <t xml:space="preserve">IVA SOBRE UTILIDAD </t>
  </si>
  <si>
    <t xml:space="preserve">UNIDAD </t>
  </si>
  <si>
    <t>VALOR UNITARIO</t>
  </si>
  <si>
    <t>TOTAL CAPITULO</t>
  </si>
  <si>
    <t>EXCAVACION Y RELLENOS</t>
  </si>
  <si>
    <t>CIMENTACIONES</t>
  </si>
  <si>
    <t>ESTRUCTURAS</t>
  </si>
  <si>
    <t>MAMPOSTERIA</t>
  </si>
  <si>
    <t>ENCHAPES</t>
  </si>
  <si>
    <t>APARATOS SANITARIOS</t>
  </si>
  <si>
    <t>PINTURAS</t>
  </si>
  <si>
    <t>CARPINTERIA MADERA</t>
  </si>
  <si>
    <t>CARPINTERIA METALICA</t>
  </si>
  <si>
    <t>CUBIERTAS</t>
  </si>
  <si>
    <t>REDES HIDRAULICAS</t>
  </si>
  <si>
    <t xml:space="preserve">REDES SANITARIAS  </t>
  </si>
  <si>
    <t>Medidores de acueducto</t>
  </si>
  <si>
    <t>REDES DE GAS</t>
  </si>
  <si>
    <t>REDES ELÉCTRICAS</t>
  </si>
  <si>
    <t>VARIOS- ASEO</t>
  </si>
  <si>
    <t>PISOS</t>
  </si>
  <si>
    <t>OBRAS DE URBANISMO</t>
  </si>
  <si>
    <t>OBRAS DE CONSTRUCCION VIVIENDAS</t>
  </si>
  <si>
    <t>COSTOS TOTALES</t>
  </si>
  <si>
    <t>CAJA…….</t>
  </si>
  <si>
    <t>PRESUPUESTOS DE CONSTRUCCION DEL PROYECTO……</t>
  </si>
  <si>
    <t>Subsidios Cajas convocantes</t>
  </si>
  <si>
    <t>% incid</t>
  </si>
  <si>
    <t>PRUEBA (=0)</t>
  </si>
  <si>
    <t>UTILIDAD</t>
  </si>
  <si>
    <t>Costos directos urbanismo y dotaciones</t>
  </si>
  <si>
    <t>VALOR VENTAS DEL PROYECTO</t>
  </si>
  <si>
    <t>Subsidios de vivienda (mpal. o deptal.)</t>
  </si>
  <si>
    <t>Subsidios de vivienda territoriales</t>
  </si>
  <si>
    <t>VALOR TOTAL DE VENTAS</t>
  </si>
  <si>
    <t>Recursos de la Caja para obras de construcción</t>
  </si>
  <si>
    <t>Recursos de la Caja para dotación</t>
  </si>
  <si>
    <t>Recursos Caja para el proyecto y/o equipto.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</si>
</sst>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\ _€_-;\-* #,##0\ _€_-;_-* &quot;-&quot;??\ _€_-;_-@_-"/>
    <numFmt numFmtId="177" formatCode="0.0%"/>
    <numFmt numFmtId="178" formatCode="0.0"/>
    <numFmt numFmtId="179" formatCode="#,##0.0"/>
    <numFmt numFmtId="180" formatCode="_([$$-240A]\ * #,##0_);_([$$-240A]\ * \(#,##0\);_([$$-240A]\ * &quot;-&quot;??_);_(@_)"/>
    <numFmt numFmtId="181" formatCode="0.000%"/>
    <numFmt numFmtId="182" formatCode="&quot;MES &quot;General"/>
    <numFmt numFmtId="183" formatCode="#,##0.0000"/>
    <numFmt numFmtId="184" formatCode="&quot;$&quot;\ #,##0"/>
    <numFmt numFmtId="185" formatCode="_-* #,##0.0\ _€_-;\-* #,##0.0\ _€_-;_-* &quot;-&quot;??\ _€_-;_-@_-"/>
    <numFmt numFmtId="186" formatCode="0.000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8">
    <xf numFmtId="0" fontId="0" fillId="0" borderId="0" xfId="0" applyAlignment="1">
      <alignment/>
    </xf>
    <xf numFmtId="175" fontId="0" fillId="24" borderId="0" xfId="49" applyFill="1" applyAlignment="1">
      <alignment/>
    </xf>
    <xf numFmtId="3" fontId="0" fillId="24" borderId="0" xfId="49" applyNumberForma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0" fillId="0" borderId="0" xfId="49" applyNumberFormat="1" applyFill="1" applyAlignment="1">
      <alignment/>
    </xf>
    <xf numFmtId="3" fontId="23" fillId="16" borderId="10" xfId="0" applyNumberFormat="1" applyFont="1" applyFill="1" applyBorder="1" applyAlignment="1">
      <alignment/>
    </xf>
    <xf numFmtId="175" fontId="0" fillId="0" borderId="0" xfId="49" applyFill="1" applyAlignment="1">
      <alignment/>
    </xf>
    <xf numFmtId="10" fontId="21" fillId="0" borderId="11" xfId="57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75" fontId="0" fillId="24" borderId="0" xfId="49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0" fontId="24" fillId="16" borderId="12" xfId="57" applyNumberFormat="1" applyFont="1" applyFill="1" applyBorder="1" applyAlignment="1" applyProtection="1">
      <alignment horizontal="center"/>
      <protection/>
    </xf>
    <xf numFmtId="3" fontId="23" fillId="16" borderId="12" xfId="0" applyNumberFormat="1" applyFont="1" applyFill="1" applyBorder="1" applyAlignment="1" applyProtection="1">
      <alignment horizontal="center"/>
      <protection/>
    </xf>
    <xf numFmtId="3" fontId="23" fillId="16" borderId="13" xfId="49" applyNumberFormat="1" applyFont="1" applyFill="1" applyBorder="1" applyAlignment="1" applyProtection="1">
      <alignment horizontal="center"/>
      <protection/>
    </xf>
    <xf numFmtId="0" fontId="24" fillId="16" borderId="10" xfId="0" applyFont="1" applyFill="1" applyBorder="1" applyAlignment="1" applyProtection="1">
      <alignment horizontal="right"/>
      <protection/>
    </xf>
    <xf numFmtId="0" fontId="24" fillId="16" borderId="10" xfId="0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175" fontId="0" fillId="0" borderId="0" xfId="49" applyFill="1" applyBorder="1" applyAlignment="1">
      <alignment/>
    </xf>
    <xf numFmtId="10" fontId="24" fillId="16" borderId="13" xfId="57" applyNumberFormat="1" applyFont="1" applyFill="1" applyBorder="1" applyAlignment="1" applyProtection="1">
      <alignment horizontal="center"/>
      <protection/>
    </xf>
    <xf numFmtId="179" fontId="0" fillId="0" borderId="0" xfId="49" applyNumberFormat="1" applyFill="1" applyBorder="1" applyAlignment="1">
      <alignment/>
    </xf>
    <xf numFmtId="175" fontId="21" fillId="0" borderId="0" xfId="49" applyFont="1" applyFill="1" applyBorder="1" applyAlignment="1">
      <alignment/>
    </xf>
    <xf numFmtId="175" fontId="0" fillId="0" borderId="0" xfId="49" applyFont="1" applyFill="1" applyBorder="1" applyAlignment="1">
      <alignment/>
    </xf>
    <xf numFmtId="10" fontId="21" fillId="25" borderId="10" xfId="57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right"/>
    </xf>
    <xf numFmtId="3" fontId="22" fillId="24" borderId="0" xfId="49" applyNumberFormat="1" applyFont="1" applyFill="1" applyAlignment="1">
      <alignment horizontal="left"/>
    </xf>
    <xf numFmtId="3" fontId="22" fillId="24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9" fontId="23" fillId="0" borderId="11" xfId="57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1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57" applyNumberFormat="1" applyFont="1" applyBorder="1" applyAlignment="1">
      <alignment/>
    </xf>
    <xf numFmtId="0" fontId="20" fillId="0" borderId="0" xfId="0" applyFont="1" applyBorder="1" applyAlignment="1">
      <alignment/>
    </xf>
    <xf numFmtId="181" fontId="38" fillId="0" borderId="0" xfId="5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77" fontId="0" fillId="0" borderId="0" xfId="57" applyNumberFormat="1" applyFill="1" applyBorder="1" applyAlignment="1">
      <alignment/>
    </xf>
    <xf numFmtId="175" fontId="21" fillId="0" borderId="0" xfId="49" applyFont="1" applyFill="1" applyBorder="1" applyAlignment="1">
      <alignment horizontal="left"/>
    </xf>
    <xf numFmtId="43" fontId="0" fillId="0" borderId="0" xfId="0" applyNumberFormat="1" applyBorder="1" applyAlignment="1">
      <alignment/>
    </xf>
    <xf numFmtId="9" fontId="21" fillId="0" borderId="0" xfId="57" applyFont="1" applyFill="1" applyBorder="1" applyAlignment="1">
      <alignment/>
    </xf>
    <xf numFmtId="177" fontId="0" fillId="0" borderId="0" xfId="57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24" borderId="0" xfId="49" applyNumberFormat="1" applyFill="1" applyBorder="1" applyAlignment="1">
      <alignment/>
    </xf>
    <xf numFmtId="0" fontId="21" fillId="0" borderId="0" xfId="0" applyFont="1" applyBorder="1" applyAlignment="1">
      <alignment/>
    </xf>
    <xf numFmtId="0" fontId="21" fillId="26" borderId="16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10" fontId="21" fillId="16" borderId="10" xfId="57" applyNumberFormat="1" applyFont="1" applyFill="1" applyBorder="1" applyAlignment="1">
      <alignment/>
    </xf>
    <xf numFmtId="179" fontId="0" fillId="0" borderId="0" xfId="57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9" fillId="0" borderId="19" xfId="0" applyFont="1" applyFill="1" applyBorder="1" applyAlignment="1">
      <alignment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Border="1" applyAlignment="1">
      <alignment/>
    </xf>
    <xf numFmtId="0" fontId="22" fillId="26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21" fillId="0" borderId="20" xfId="0" applyFont="1" applyBorder="1" applyAlignment="1">
      <alignment/>
    </xf>
    <xf numFmtId="177" fontId="21" fillId="0" borderId="21" xfId="57" applyNumberFormat="1" applyFont="1" applyBorder="1" applyAlignment="1">
      <alignment/>
    </xf>
    <xf numFmtId="0" fontId="21" fillId="0" borderId="16" xfId="0" applyFont="1" applyBorder="1" applyAlignment="1">
      <alignment/>
    </xf>
    <xf numFmtId="0" fontId="0" fillId="26" borderId="11" xfId="0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0" borderId="11" xfId="0" applyBorder="1" applyAlignment="1">
      <alignment/>
    </xf>
    <xf numFmtId="182" fontId="0" fillId="0" borderId="10" xfId="0" applyNumberFormat="1" applyBorder="1" applyAlignment="1">
      <alignment horizontal="center"/>
    </xf>
    <xf numFmtId="17" fontId="21" fillId="16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3" fillId="27" borderId="10" xfId="0" applyFont="1" applyFill="1" applyBorder="1" applyAlignment="1">
      <alignment/>
    </xf>
    <xf numFmtId="10" fontId="0" fillId="27" borderId="10" xfId="57" applyNumberFormat="1" applyFill="1" applyBorder="1" applyAlignment="1">
      <alignment/>
    </xf>
    <xf numFmtId="3" fontId="20" fillId="27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9" fontId="20" fillId="0" borderId="10" xfId="57" applyFont="1" applyFill="1" applyBorder="1" applyAlignment="1">
      <alignment/>
    </xf>
    <xf numFmtId="3" fontId="20" fillId="0" borderId="10" xfId="49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10" fontId="21" fillId="0" borderId="10" xfId="57" applyNumberFormat="1" applyFont="1" applyFill="1" applyBorder="1" applyAlignment="1">
      <alignment/>
    </xf>
    <xf numFmtId="0" fontId="23" fillId="16" borderId="10" xfId="0" applyFont="1" applyFill="1" applyBorder="1" applyAlignment="1">
      <alignment horizontal="left"/>
    </xf>
    <xf numFmtId="3" fontId="20" fillId="16" borderId="10" xfId="0" applyNumberFormat="1" applyFont="1" applyFill="1" applyBorder="1" applyAlignment="1">
      <alignment/>
    </xf>
    <xf numFmtId="0" fontId="25" fillId="28" borderId="10" xfId="0" applyFont="1" applyFill="1" applyBorder="1" applyAlignment="1">
      <alignment/>
    </xf>
    <xf numFmtId="10" fontId="21" fillId="28" borderId="10" xfId="57" applyNumberFormat="1" applyFont="1" applyFill="1" applyBorder="1" applyAlignment="1">
      <alignment/>
    </xf>
    <xf numFmtId="3" fontId="23" fillId="28" borderId="1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/>
      <protection/>
    </xf>
    <xf numFmtId="3" fontId="24" fillId="0" borderId="10" xfId="0" applyNumberFormat="1" applyFont="1" applyFill="1" applyBorder="1" applyAlignment="1">
      <alignment/>
    </xf>
    <xf numFmtId="0" fontId="23" fillId="16" borderId="10" xfId="0" applyFont="1" applyFill="1" applyBorder="1" applyAlignment="1" applyProtection="1">
      <alignment horizontal="left"/>
      <protection/>
    </xf>
    <xf numFmtId="10" fontId="23" fillId="16" borderId="10" xfId="57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3" fillId="16" borderId="10" xfId="0" applyFont="1" applyFill="1" applyBorder="1" applyAlignment="1">
      <alignment/>
    </xf>
    <xf numFmtId="10" fontId="0" fillId="16" borderId="10" xfId="57" applyNumberFormat="1" applyFill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0" xfId="0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4" fontId="23" fillId="16" borderId="10" xfId="0" applyNumberFormat="1" applyFont="1" applyFill="1" applyBorder="1" applyAlignment="1">
      <alignment/>
    </xf>
    <xf numFmtId="9" fontId="23" fillId="16" borderId="10" xfId="57" applyFont="1" applyFill="1" applyBorder="1" applyAlignment="1">
      <alignment horizontal="center"/>
    </xf>
    <xf numFmtId="9" fontId="20" fillId="0" borderId="22" xfId="57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5" fillId="0" borderId="23" xfId="0" applyFont="1" applyFill="1" applyBorder="1" applyAlignment="1">
      <alignment/>
    </xf>
    <xf numFmtId="10" fontId="21" fillId="0" borderId="23" xfId="57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right"/>
      <protection/>
    </xf>
    <xf numFmtId="9" fontId="23" fillId="0" borderId="10" xfId="57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right"/>
      <protection/>
    </xf>
    <xf numFmtId="179" fontId="21" fillId="26" borderId="10" xfId="57" applyNumberFormat="1" applyFont="1" applyFill="1" applyBorder="1" applyAlignment="1">
      <alignment horizontal="center"/>
    </xf>
    <xf numFmtId="0" fontId="21" fillId="26" borderId="14" xfId="0" applyFont="1" applyFill="1" applyBorder="1" applyAlignment="1">
      <alignment/>
    </xf>
    <xf numFmtId="10" fontId="21" fillId="26" borderId="10" xfId="57" applyNumberFormat="1" applyFont="1" applyFill="1" applyBorder="1" applyAlignment="1">
      <alignment/>
    </xf>
    <xf numFmtId="0" fontId="21" fillId="26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3" xfId="0" applyBorder="1" applyAlignment="1">
      <alignment/>
    </xf>
    <xf numFmtId="10" fontId="21" fillId="27" borderId="10" xfId="57" applyNumberFormat="1" applyFont="1" applyFill="1" applyBorder="1" applyAlignment="1">
      <alignment/>
    </xf>
    <xf numFmtId="10" fontId="21" fillId="29" borderId="10" xfId="57" applyNumberFormat="1" applyFont="1" applyFill="1" applyBorder="1" applyAlignment="1">
      <alignment/>
    </xf>
    <xf numFmtId="0" fontId="23" fillId="27" borderId="10" xfId="0" applyFont="1" applyFill="1" applyBorder="1" applyAlignment="1">
      <alignment horizontal="center"/>
    </xf>
    <xf numFmtId="3" fontId="23" fillId="27" borderId="1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3" fontId="23" fillId="0" borderId="16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177" fontId="0" fillId="0" borderId="11" xfId="57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0" fontId="23" fillId="16" borderId="10" xfId="57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/>
    </xf>
    <xf numFmtId="0" fontId="21" fillId="0" borderId="24" xfId="0" applyFont="1" applyBorder="1" applyAlignment="1">
      <alignment/>
    </xf>
    <xf numFmtId="175" fontId="27" fillId="24" borderId="0" xfId="49" applyFont="1" applyFill="1" applyAlignment="1">
      <alignment/>
    </xf>
    <xf numFmtId="0" fontId="27" fillId="0" borderId="0" xfId="0" applyFont="1" applyAlignment="1">
      <alignment/>
    </xf>
    <xf numFmtId="177" fontId="21" fillId="0" borderId="0" xfId="57" applyNumberFormat="1" applyFont="1" applyFill="1" applyBorder="1" applyAlignment="1">
      <alignment/>
    </xf>
    <xf numFmtId="179" fontId="21" fillId="0" borderId="0" xfId="57" applyNumberFormat="1" applyFont="1" applyFill="1" applyBorder="1" applyAlignment="1">
      <alignment horizontal="center"/>
    </xf>
    <xf numFmtId="9" fontId="0" fillId="24" borderId="0" xfId="57" applyFill="1" applyBorder="1" applyAlignment="1">
      <alignment/>
    </xf>
    <xf numFmtId="178" fontId="20" fillId="0" borderId="0" xfId="0" applyNumberFormat="1" applyFont="1" applyBorder="1" applyAlignment="1">
      <alignment/>
    </xf>
    <xf numFmtId="175" fontId="0" fillId="24" borderId="23" xfId="49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6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left"/>
    </xf>
    <xf numFmtId="0" fontId="21" fillId="0" borderId="29" xfId="0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178" fontId="20" fillId="0" borderId="31" xfId="0" applyNumberFormat="1" applyFont="1" applyBorder="1" applyAlignment="1">
      <alignment/>
    </xf>
    <xf numFmtId="175" fontId="0" fillId="25" borderId="32" xfId="49" applyFill="1" applyBorder="1" applyAlignment="1">
      <alignment/>
    </xf>
    <xf numFmtId="2" fontId="23" fillId="16" borderId="32" xfId="0" applyNumberFormat="1" applyFont="1" applyFill="1" applyBorder="1" applyAlignment="1">
      <alignment horizontal="right"/>
    </xf>
    <xf numFmtId="3" fontId="21" fillId="16" borderId="32" xfId="0" applyNumberFormat="1" applyFont="1" applyFill="1" applyBorder="1" applyAlignment="1">
      <alignment/>
    </xf>
    <xf numFmtId="2" fontId="23" fillId="16" borderId="33" xfId="0" applyNumberFormat="1" applyFont="1" applyFill="1" applyBorder="1" applyAlignment="1">
      <alignment horizontal="right"/>
    </xf>
    <xf numFmtId="178" fontId="20" fillId="26" borderId="34" xfId="0" applyNumberFormat="1" applyFont="1" applyFill="1" applyBorder="1" applyAlignment="1">
      <alignment/>
    </xf>
    <xf numFmtId="178" fontId="23" fillId="26" borderId="35" xfId="0" applyNumberFormat="1" applyFont="1" applyFill="1" applyBorder="1" applyAlignment="1">
      <alignment horizontal="left"/>
    </xf>
    <xf numFmtId="175" fontId="0" fillId="26" borderId="25" xfId="49" applyFill="1" applyBorder="1" applyAlignment="1">
      <alignment/>
    </xf>
    <xf numFmtId="2" fontId="23" fillId="26" borderId="36" xfId="0" applyNumberFormat="1" applyFont="1" applyFill="1" applyBorder="1" applyAlignment="1">
      <alignment horizontal="right"/>
    </xf>
    <xf numFmtId="3" fontId="21" fillId="26" borderId="36" xfId="0" applyNumberFormat="1" applyFont="1" applyFill="1" applyBorder="1" applyAlignment="1">
      <alignment/>
    </xf>
    <xf numFmtId="3" fontId="21" fillId="26" borderId="26" xfId="0" applyNumberFormat="1" applyFont="1" applyFill="1" applyBorder="1" applyAlignment="1">
      <alignment horizontal="right"/>
    </xf>
    <xf numFmtId="2" fontId="23" fillId="26" borderId="28" xfId="0" applyNumberFormat="1" applyFont="1" applyFill="1" applyBorder="1" applyAlignment="1">
      <alignment horizontal="right"/>
    </xf>
    <xf numFmtId="9" fontId="0" fillId="26" borderId="32" xfId="57" applyFill="1" applyBorder="1" applyAlignment="1">
      <alignment/>
    </xf>
    <xf numFmtId="178" fontId="20" fillId="26" borderId="32" xfId="0" applyNumberFormat="1" applyFont="1" applyFill="1" applyBorder="1" applyAlignment="1">
      <alignment/>
    </xf>
    <xf numFmtId="3" fontId="0" fillId="26" borderId="32" xfId="0" applyNumberFormat="1" applyFont="1" applyFill="1" applyBorder="1" applyAlignment="1">
      <alignment/>
    </xf>
    <xf numFmtId="178" fontId="20" fillId="26" borderId="33" xfId="0" applyNumberFormat="1" applyFont="1" applyFill="1" applyBorder="1" applyAlignment="1">
      <alignment/>
    </xf>
    <xf numFmtId="9" fontId="21" fillId="26" borderId="25" xfId="57" applyFont="1" applyFill="1" applyBorder="1" applyAlignment="1">
      <alignment/>
    </xf>
    <xf numFmtId="178" fontId="23" fillId="26" borderId="25" xfId="0" applyNumberFormat="1" applyFont="1" applyFill="1" applyBorder="1" applyAlignment="1">
      <alignment/>
    </xf>
    <xf numFmtId="3" fontId="21" fillId="26" borderId="25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1" fillId="26" borderId="35" xfId="0" applyFont="1" applyFill="1" applyBorder="1" applyAlignment="1">
      <alignment/>
    </xf>
    <xf numFmtId="0" fontId="21" fillId="26" borderId="39" xfId="0" applyFont="1" applyFill="1" applyBorder="1" applyAlignment="1">
      <alignment/>
    </xf>
    <xf numFmtId="178" fontId="21" fillId="25" borderId="39" xfId="0" applyNumberFormat="1" applyFont="1" applyFill="1" applyBorder="1" applyAlignment="1">
      <alignment horizontal="left"/>
    </xf>
    <xf numFmtId="0" fontId="40" fillId="0" borderId="10" xfId="0" applyNumberFormat="1" applyFont="1" applyBorder="1" applyAlignment="1">
      <alignment/>
    </xf>
    <xf numFmtId="0" fontId="40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1" fillId="26" borderId="40" xfId="55" applyFont="1" applyFill="1" applyBorder="1" applyAlignment="1" applyProtection="1">
      <alignment vertical="center" wrapText="1"/>
      <protection locked="0"/>
    </xf>
    <xf numFmtId="0" fontId="21" fillId="26" borderId="41" xfId="0" applyFont="1" applyFill="1" applyBorder="1" applyAlignment="1" applyProtection="1">
      <alignment horizontal="center" vertical="center" wrapText="1"/>
      <protection locked="0"/>
    </xf>
    <xf numFmtId="0" fontId="21" fillId="26" borderId="41" xfId="0" applyFont="1" applyFill="1" applyBorder="1" applyAlignment="1">
      <alignment horizontal="center" vertical="center" wrapText="1"/>
    </xf>
    <xf numFmtId="0" fontId="21" fillId="26" borderId="42" xfId="0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0" fillId="0" borderId="44" xfId="0" applyNumberFormat="1" applyFont="1" applyBorder="1" applyAlignment="1">
      <alignment horizontal="center"/>
    </xf>
    <xf numFmtId="0" fontId="40" fillId="0" borderId="45" xfId="0" applyNumberFormat="1" applyFont="1" applyBorder="1" applyAlignment="1">
      <alignment horizontal="center"/>
    </xf>
    <xf numFmtId="0" fontId="41" fillId="0" borderId="26" xfId="0" applyNumberFormat="1" applyFont="1" applyBorder="1" applyAlignment="1">
      <alignment horizontal="right"/>
    </xf>
    <xf numFmtId="0" fontId="0" fillId="0" borderId="28" xfId="0" applyFill="1" applyBorder="1" applyAlignment="1">
      <alignment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25" fillId="0" borderId="29" xfId="0" applyNumberFormat="1" applyFont="1" applyFill="1" applyBorder="1" applyAlignment="1">
      <alignment/>
    </xf>
    <xf numFmtId="0" fontId="40" fillId="0" borderId="32" xfId="0" applyNumberFormat="1" applyFont="1" applyBorder="1" applyAlignment="1">
      <alignment horizontal="center"/>
    </xf>
    <xf numFmtId="0" fontId="41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40" fillId="0" borderId="44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0" fillId="0" borderId="45" xfId="0" applyNumberFormat="1" applyFont="1" applyFill="1" applyBorder="1" applyAlignment="1">
      <alignment horizontal="center"/>
    </xf>
    <xf numFmtId="0" fontId="40" fillId="0" borderId="26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0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40" fillId="0" borderId="22" xfId="0" applyNumberFormat="1" applyFont="1" applyFill="1" applyBorder="1" applyAlignment="1">
      <alignment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/>
    </xf>
    <xf numFmtId="0" fontId="40" fillId="0" borderId="43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1" fillId="0" borderId="46" xfId="55" applyFont="1" applyFill="1" applyBorder="1" applyAlignment="1" applyProtection="1">
      <alignment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>
      <alignment horizontal="center" vertical="center" wrapText="1"/>
    </xf>
    <xf numFmtId="0" fontId="21" fillId="0" borderId="25" xfId="55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43" xfId="0" applyNumberFormat="1" applyFont="1" applyFill="1" applyBorder="1" applyAlignment="1">
      <alignment horizontal="center"/>
    </xf>
    <xf numFmtId="0" fontId="41" fillId="0" borderId="2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0" xfId="0" applyNumberFormat="1" applyFont="1" applyFill="1" applyBorder="1" applyAlignment="1">
      <alignment/>
    </xf>
    <xf numFmtId="0" fontId="40" fillId="0" borderId="23" xfId="0" applyNumberFormat="1" applyFont="1" applyFill="1" applyBorder="1" applyAlignment="1">
      <alignment horizontal="center"/>
    </xf>
    <xf numFmtId="0" fontId="4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26" borderId="19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/>
    </xf>
    <xf numFmtId="10" fontId="21" fillId="30" borderId="10" xfId="57" applyNumberFormat="1" applyFont="1" applyFill="1" applyBorder="1" applyAlignment="1">
      <alignment/>
    </xf>
    <xf numFmtId="3" fontId="21" fillId="30" borderId="10" xfId="0" applyNumberFormat="1" applyFont="1" applyFill="1" applyBorder="1" applyAlignment="1">
      <alignment/>
    </xf>
    <xf numFmtId="9" fontId="20" fillId="25" borderId="10" xfId="57" applyFont="1" applyFill="1" applyBorder="1" applyAlignment="1">
      <alignment/>
    </xf>
    <xf numFmtId="3" fontId="0" fillId="0" borderId="47" xfId="0" applyNumberFormat="1" applyBorder="1" applyAlignment="1">
      <alignment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57" applyNumberFormat="1" applyFont="1" applyBorder="1" applyAlignment="1">
      <alignment/>
    </xf>
    <xf numFmtId="3" fontId="21" fillId="26" borderId="48" xfId="57" applyNumberFormat="1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20" fillId="0" borderId="31" xfId="0" applyNumberFormat="1" applyFont="1" applyBorder="1" applyAlignment="1">
      <alignment/>
    </xf>
    <xf numFmtId="3" fontId="23" fillId="26" borderId="28" xfId="0" applyNumberFormat="1" applyFont="1" applyFill="1" applyBorder="1" applyAlignment="1">
      <alignment horizontal="right"/>
    </xf>
    <xf numFmtId="3" fontId="23" fillId="26" borderId="33" xfId="0" applyNumberFormat="1" applyFont="1" applyFill="1" applyBorder="1" applyAlignment="1">
      <alignment horizontal="right"/>
    </xf>
    <xf numFmtId="3" fontId="21" fillId="26" borderId="33" xfId="0" applyNumberFormat="1" applyFont="1" applyFill="1" applyBorder="1" applyAlignment="1">
      <alignment horizontal="right"/>
    </xf>
    <xf numFmtId="3" fontId="0" fillId="0" borderId="0" xfId="49" applyNumberFormat="1" applyFill="1" applyAlignment="1">
      <alignment horizontal="right"/>
    </xf>
    <xf numFmtId="3" fontId="0" fillId="24" borderId="0" xfId="49" applyNumberFormat="1" applyFill="1" applyAlignment="1">
      <alignment horizontal="right"/>
    </xf>
    <xf numFmtId="10" fontId="0" fillId="0" borderId="22" xfId="57" applyNumberFormat="1" applyFont="1" applyFill="1" applyBorder="1" applyAlignment="1">
      <alignment horizontal="right"/>
    </xf>
    <xf numFmtId="10" fontId="21" fillId="26" borderId="26" xfId="57" applyNumberFormat="1" applyFont="1" applyFill="1" applyBorder="1" applyAlignment="1">
      <alignment horizontal="right"/>
    </xf>
    <xf numFmtId="10" fontId="21" fillId="0" borderId="0" xfId="57" applyNumberFormat="1" applyFont="1" applyFill="1" applyBorder="1" applyAlignment="1">
      <alignment horizontal="right"/>
    </xf>
    <xf numFmtId="10" fontId="21" fillId="0" borderId="29" xfId="57" applyNumberFormat="1" applyFont="1" applyFill="1" applyBorder="1" applyAlignment="1">
      <alignment horizontal="center"/>
    </xf>
    <xf numFmtId="10" fontId="0" fillId="26" borderId="51" xfId="57" applyNumberFormat="1" applyFont="1" applyFill="1" applyBorder="1" applyAlignment="1">
      <alignment horizontal="right"/>
    </xf>
    <xf numFmtId="10" fontId="0" fillId="0" borderId="0" xfId="57" applyNumberFormat="1" applyFont="1" applyFill="1" applyBorder="1" applyAlignment="1">
      <alignment horizontal="right"/>
    </xf>
    <xf numFmtId="10" fontId="0" fillId="26" borderId="18" xfId="57" applyNumberFormat="1" applyFont="1" applyFill="1" applyBorder="1" applyAlignment="1">
      <alignment horizontal="right"/>
    </xf>
    <xf numFmtId="10" fontId="0" fillId="24" borderId="0" xfId="57" applyNumberFormat="1" applyFill="1" applyAlignment="1">
      <alignment/>
    </xf>
    <xf numFmtId="10" fontId="21" fillId="16" borderId="18" xfId="57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10" fontId="0" fillId="24" borderId="0" xfId="49" applyNumberFormat="1" applyFill="1" applyAlignment="1">
      <alignment/>
    </xf>
    <xf numFmtId="10" fontId="21" fillId="0" borderId="0" xfId="0" applyNumberFormat="1" applyFont="1" applyAlignment="1">
      <alignment/>
    </xf>
    <xf numFmtId="10" fontId="21" fillId="0" borderId="29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right"/>
    </xf>
    <xf numFmtId="10" fontId="21" fillId="26" borderId="18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/>
    </xf>
    <xf numFmtId="0" fontId="25" fillId="0" borderId="52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left"/>
    </xf>
    <xf numFmtId="0" fontId="25" fillId="26" borderId="39" xfId="0" applyFont="1" applyFill="1" applyBorder="1" applyAlignment="1">
      <alignment horizontal="left"/>
    </xf>
    <xf numFmtId="0" fontId="25" fillId="26" borderId="32" xfId="0" applyFont="1" applyFill="1" applyBorder="1" applyAlignment="1">
      <alignment horizontal="left"/>
    </xf>
    <xf numFmtId="178" fontId="23" fillId="26" borderId="54" xfId="0" applyNumberFormat="1" applyFont="1" applyFill="1" applyBorder="1" applyAlignment="1">
      <alignment horizontal="right"/>
    </xf>
    <xf numFmtId="178" fontId="23" fillId="26" borderId="36" xfId="0" applyNumberFormat="1" applyFont="1" applyFill="1" applyBorder="1" applyAlignment="1">
      <alignment horizontal="right"/>
    </xf>
    <xf numFmtId="178" fontId="23" fillId="26" borderId="55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178" fontId="22" fillId="26" borderId="39" xfId="0" applyNumberFormat="1" applyFont="1" applyFill="1" applyBorder="1" applyAlignment="1">
      <alignment horizontal="left"/>
    </xf>
    <xf numFmtId="178" fontId="22" fillId="26" borderId="32" xfId="0" applyNumberFormat="1" applyFont="1" applyFill="1" applyBorder="1" applyAlignment="1">
      <alignment horizontal="left"/>
    </xf>
    <xf numFmtId="178" fontId="22" fillId="26" borderId="57" xfId="0" applyNumberFormat="1" applyFont="1" applyFill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7" fillId="16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24997000396251678"/>
  </sheetPr>
  <dimension ref="A1:G63"/>
  <sheetViews>
    <sheetView showGridLines="0" workbookViewId="0" topLeftCell="A20">
      <selection activeCell="G40" sqref="G40"/>
    </sheetView>
  </sheetViews>
  <sheetFormatPr defaultColWidth="9.140625" defaultRowHeight="12.75"/>
  <cols>
    <col min="1" max="1" width="3.421875" style="2" customWidth="1"/>
    <col min="2" max="2" width="10.28125" style="1" customWidth="1"/>
    <col min="3" max="3" width="11.7109375" style="1" customWidth="1"/>
    <col min="4" max="4" width="11.28125" style="1" customWidth="1"/>
    <col min="5" max="5" width="13.140625" style="2" customWidth="1"/>
    <col min="6" max="6" width="11.140625" style="2" customWidth="1"/>
    <col min="7" max="7" width="13.140625" style="2" customWidth="1"/>
    <col min="8" max="8" width="17.00390625" style="1" customWidth="1"/>
    <col min="9" max="16384" width="9.140625" style="1" customWidth="1"/>
  </cols>
  <sheetData>
    <row r="1" ht="18.75" customHeight="1">
      <c r="B1" s="155" t="str">
        <f>+'FLUJO PROYECTO'!F1</f>
        <v>CAJA DE COMPENSACION FAMILIAR ….</v>
      </c>
    </row>
    <row r="2" ht="12.75" customHeight="1">
      <c r="B2" s="155"/>
    </row>
    <row r="3" spans="1:7" ht="18">
      <c r="A3" s="3" t="s">
        <v>91</v>
      </c>
      <c r="B3" s="3"/>
      <c r="C3" s="156">
        <f>+'FLUJO PROYECTO'!C3</f>
        <v>0</v>
      </c>
      <c r="D3" s="3"/>
      <c r="E3" s="3"/>
      <c r="F3" s="3"/>
      <c r="G3" s="3"/>
    </row>
    <row r="4" spans="1:7" ht="13.5" customHeight="1">
      <c r="A4" s="3"/>
      <c r="B4" s="3"/>
      <c r="C4" s="156"/>
      <c r="D4" s="3"/>
      <c r="E4" s="3"/>
      <c r="F4" s="3"/>
      <c r="G4" s="3"/>
    </row>
    <row r="5" spans="1:7" ht="18">
      <c r="A5" s="292" t="s">
        <v>92</v>
      </c>
      <c r="B5" s="292"/>
      <c r="C5" s="292"/>
      <c r="D5" s="292"/>
      <c r="E5" s="292"/>
      <c r="F5" s="292"/>
      <c r="G5" s="292"/>
    </row>
    <row r="6" spans="2:7" ht="15.75">
      <c r="B6" s="3"/>
      <c r="C6" s="3"/>
      <c r="D6" s="3"/>
      <c r="E6" s="3"/>
      <c r="F6" s="3"/>
      <c r="G6" s="3"/>
    </row>
    <row r="7" spans="1:7" ht="15.75">
      <c r="A7" s="31" t="s">
        <v>28</v>
      </c>
      <c r="B7" s="21" t="s">
        <v>27</v>
      </c>
      <c r="C7" s="21"/>
      <c r="D7" s="21"/>
      <c r="F7" s="34"/>
      <c r="G7" s="35"/>
    </row>
    <row r="8" spans="1:7" ht="16.5" thickBot="1">
      <c r="A8" s="31"/>
      <c r="B8" s="67"/>
      <c r="C8" s="67"/>
      <c r="D8" s="293" t="s">
        <v>58</v>
      </c>
      <c r="E8" s="293"/>
      <c r="F8" s="293"/>
      <c r="G8" s="293"/>
    </row>
    <row r="9" spans="2:7" ht="15" customHeight="1" thickBot="1">
      <c r="B9" s="46"/>
      <c r="C9" s="48"/>
      <c r="D9" s="298" t="s">
        <v>57</v>
      </c>
      <c r="E9" s="299"/>
      <c r="F9" s="294" t="s">
        <v>88</v>
      </c>
      <c r="G9" s="296" t="s">
        <v>87</v>
      </c>
    </row>
    <row r="10" spans="1:7" ht="16.5" customHeight="1" thickBot="1">
      <c r="A10" s="66"/>
      <c r="B10" s="74" t="s">
        <v>56</v>
      </c>
      <c r="C10" s="75" t="s">
        <v>30</v>
      </c>
      <c r="D10" s="166" t="s">
        <v>45</v>
      </c>
      <c r="E10" s="166" t="s">
        <v>26</v>
      </c>
      <c r="F10" s="295"/>
      <c r="G10" s="297"/>
    </row>
    <row r="11" spans="1:7" ht="15.75" customHeight="1">
      <c r="A11" s="66"/>
      <c r="B11" s="255">
        <f>+'FLUJO PROYECTO'!J6</f>
        <v>0</v>
      </c>
      <c r="C11" s="255">
        <f>+'FLUJO PROYECTO'!K6</f>
        <v>0</v>
      </c>
      <c r="D11" s="255">
        <f>+'FLUJO PROYECTO'!L6</f>
        <v>0</v>
      </c>
      <c r="E11" s="255">
        <f>+'FLUJO PROYECTO'!M6</f>
        <v>0</v>
      </c>
      <c r="F11" s="255">
        <f>+'FLUJO PROYECTO'!N6</f>
        <v>0</v>
      </c>
      <c r="G11" s="262">
        <f>+'FLUJO PROYECTO'!O6</f>
        <v>0</v>
      </c>
    </row>
    <row r="12" spans="1:7" ht="15.75" customHeight="1">
      <c r="A12" s="66"/>
      <c r="B12" s="255">
        <f>+'FLUJO PROYECTO'!J7</f>
        <v>0</v>
      </c>
      <c r="C12" s="255">
        <f>+'FLUJO PROYECTO'!K7</f>
        <v>0</v>
      </c>
      <c r="D12" s="255">
        <f>+'FLUJO PROYECTO'!L7</f>
        <v>0</v>
      </c>
      <c r="E12" s="255">
        <f>+'FLUJO PROYECTO'!M7</f>
        <v>0</v>
      </c>
      <c r="F12" s="255">
        <f>+'FLUJO PROYECTO'!N7</f>
        <v>0</v>
      </c>
      <c r="G12" s="262">
        <f>+'FLUJO PROYECTO'!O7</f>
        <v>0</v>
      </c>
    </row>
    <row r="13" spans="1:7" ht="15.75" customHeight="1">
      <c r="A13" s="66"/>
      <c r="B13" s="255">
        <f>+'FLUJO PROYECTO'!J8</f>
        <v>0</v>
      </c>
      <c r="C13" s="255">
        <f>+'FLUJO PROYECTO'!K8</f>
        <v>0</v>
      </c>
      <c r="D13" s="255">
        <f>+'FLUJO PROYECTO'!L8</f>
        <v>0</v>
      </c>
      <c r="E13" s="255">
        <f>+'FLUJO PROYECTO'!M8</f>
        <v>0</v>
      </c>
      <c r="F13" s="255">
        <f>+'FLUJO PROYECTO'!N8</f>
        <v>0</v>
      </c>
      <c r="G13" s="262">
        <f>+'FLUJO PROYECTO'!O8</f>
        <v>0</v>
      </c>
    </row>
    <row r="14" spans="1:7" ht="15.75" customHeight="1">
      <c r="A14" s="66"/>
      <c r="B14" s="255">
        <f>+'FLUJO PROYECTO'!J9</f>
        <v>0</v>
      </c>
      <c r="C14" s="255">
        <f>+'FLUJO PROYECTO'!K9</f>
        <v>0</v>
      </c>
      <c r="D14" s="255">
        <f>+'FLUJO PROYECTO'!L9</f>
        <v>0</v>
      </c>
      <c r="E14" s="255">
        <f>+'FLUJO PROYECTO'!M9</f>
        <v>0</v>
      </c>
      <c r="F14" s="255">
        <f>+'FLUJO PROYECTO'!N9</f>
        <v>0</v>
      </c>
      <c r="G14" s="262">
        <f>+'FLUJO PROYECTO'!O9</f>
        <v>0</v>
      </c>
    </row>
    <row r="15" spans="1:7" ht="15.75" customHeight="1">
      <c r="A15" s="66"/>
      <c r="B15" s="255">
        <f>+'FLUJO PROYECTO'!J10</f>
        <v>0</v>
      </c>
      <c r="C15" s="255">
        <f>+'FLUJO PROYECTO'!K10</f>
        <v>0</v>
      </c>
      <c r="D15" s="255">
        <f>+'FLUJO PROYECTO'!L10</f>
        <v>0</v>
      </c>
      <c r="E15" s="255">
        <f>+'FLUJO PROYECTO'!M10</f>
        <v>0</v>
      </c>
      <c r="F15" s="255">
        <f>+'FLUJO PROYECTO'!N10</f>
        <v>0</v>
      </c>
      <c r="G15" s="262">
        <f>+'FLUJO PROYECTO'!O10</f>
        <v>0</v>
      </c>
    </row>
    <row r="16" spans="1:7" ht="13.5" thickBot="1">
      <c r="A16" s="66"/>
      <c r="B16" s="260">
        <f>+'FLUJO PROYECTO'!J11</f>
        <v>0</v>
      </c>
      <c r="C16" s="260">
        <f>+'FLUJO PROYECTO'!K11</f>
        <v>0</v>
      </c>
      <c r="D16" s="260">
        <f>+'FLUJO PROYECTO'!L11</f>
        <v>0</v>
      </c>
      <c r="E16" s="260">
        <f>+'FLUJO PROYECTO'!M11</f>
        <v>0</v>
      </c>
      <c r="F16" s="261">
        <f>+'FLUJO PROYECTO'!N11</f>
        <v>0</v>
      </c>
      <c r="G16" s="262">
        <f>+'FLUJO PROYECTO'!O11</f>
        <v>0</v>
      </c>
    </row>
    <row r="17" spans="1:7" ht="16.5" thickBot="1">
      <c r="A17" s="31"/>
      <c r="B17" s="50"/>
      <c r="C17" s="51"/>
      <c r="D17" s="256" t="s">
        <v>135</v>
      </c>
      <c r="E17" s="257"/>
      <c r="F17" s="258"/>
      <c r="G17" s="259">
        <f>SUM(G11:G16)</f>
        <v>0</v>
      </c>
    </row>
    <row r="18" spans="1:7" ht="15.75">
      <c r="A18" s="31"/>
      <c r="B18" s="48"/>
      <c r="C18" s="46"/>
      <c r="D18" s="5"/>
      <c r="E18" s="5"/>
      <c r="F18" s="157"/>
      <c r="G18" s="158"/>
    </row>
    <row r="19" spans="1:7" ht="15.75">
      <c r="A19" s="31" t="s">
        <v>24</v>
      </c>
      <c r="B19" s="136" t="s">
        <v>97</v>
      </c>
      <c r="C19" s="46"/>
      <c r="D19" s="5"/>
      <c r="E19" s="5"/>
      <c r="F19" s="157"/>
      <c r="G19" s="158"/>
    </row>
    <row r="20" spans="1:7" ht="16.5" thickBot="1">
      <c r="A20" s="31"/>
      <c r="B20" s="37"/>
      <c r="D20" s="300"/>
      <c r="E20" s="300"/>
      <c r="F20" s="300"/>
      <c r="G20" s="162"/>
    </row>
    <row r="21" spans="1:7" ht="15.75">
      <c r="A21" s="31"/>
      <c r="B21" s="285" t="s">
        <v>29</v>
      </c>
      <c r="C21" s="286"/>
      <c r="D21" s="286"/>
      <c r="E21" s="286"/>
      <c r="F21" s="168" t="s">
        <v>38</v>
      </c>
      <c r="G21" s="169" t="s">
        <v>93</v>
      </c>
    </row>
    <row r="22" spans="1:7" ht="15.75">
      <c r="A22" s="31"/>
      <c r="B22" s="190" t="s">
        <v>94</v>
      </c>
      <c r="C22" s="159"/>
      <c r="D22" s="160"/>
      <c r="E22" s="49"/>
      <c r="F22" s="269" t="e">
        <f>+G22/G$17</f>
        <v>#DIV/0!</v>
      </c>
      <c r="G22" s="171">
        <f>+'FLUJO PROYECTO'!C19</f>
        <v>0</v>
      </c>
    </row>
    <row r="23" spans="1:7" ht="15.75">
      <c r="A23" s="31"/>
      <c r="B23" s="190" t="s">
        <v>134</v>
      </c>
      <c r="C23" s="14"/>
      <c r="D23" s="160"/>
      <c r="E23" s="49"/>
      <c r="F23" s="269" t="e">
        <f>+G23/G$17</f>
        <v>#DIV/0!</v>
      </c>
      <c r="G23" s="171">
        <f>+'FLUJO PROYECTO'!C20</f>
        <v>0</v>
      </c>
    </row>
    <row r="24" spans="1:7" ht="15.75">
      <c r="A24" s="31"/>
      <c r="B24" s="190" t="s">
        <v>127</v>
      </c>
      <c r="C24" s="14"/>
      <c r="D24" s="160"/>
      <c r="E24" s="49"/>
      <c r="F24" s="269" t="e">
        <f>+G24/G$17</f>
        <v>#DIV/0!</v>
      </c>
      <c r="G24" s="171">
        <f>+'FLUJO PROYECTO'!C21</f>
        <v>0</v>
      </c>
    </row>
    <row r="25" spans="1:7" ht="15.75">
      <c r="A25" s="31"/>
      <c r="B25" s="191" t="s">
        <v>47</v>
      </c>
      <c r="C25" s="161"/>
      <c r="D25" s="160"/>
      <c r="E25" s="49"/>
      <c r="F25" s="269" t="e">
        <f>+G25/G$17</f>
        <v>#DIV/0!</v>
      </c>
      <c r="G25" s="171">
        <f>+'FLUJO PROYECTO'!C22</f>
        <v>0</v>
      </c>
    </row>
    <row r="26" spans="1:7" ht="16.5" thickBot="1">
      <c r="A26" s="31"/>
      <c r="B26" s="177" t="s">
        <v>7</v>
      </c>
      <c r="C26" s="178"/>
      <c r="D26" s="179"/>
      <c r="E26" s="180"/>
      <c r="F26" s="270" t="e">
        <f>SUM(F22:F25)</f>
        <v>#DIV/0!</v>
      </c>
      <c r="G26" s="182">
        <f>SUM(G22:G25)</f>
        <v>0</v>
      </c>
    </row>
    <row r="27" spans="1:7" ht="16.5" thickBot="1">
      <c r="A27" s="31"/>
      <c r="B27" s="167"/>
      <c r="C27" s="22"/>
      <c r="D27" s="69"/>
      <c r="E27" s="7"/>
      <c r="F27" s="271"/>
      <c r="G27" s="69"/>
    </row>
    <row r="28" spans="1:7" ht="15.75">
      <c r="A28" s="31"/>
      <c r="B28" s="285" t="s">
        <v>8</v>
      </c>
      <c r="C28" s="286"/>
      <c r="D28" s="286"/>
      <c r="E28" s="286"/>
      <c r="F28" s="272" t="s">
        <v>38</v>
      </c>
      <c r="G28" s="169" t="s">
        <v>93</v>
      </c>
    </row>
    <row r="29" spans="1:7" ht="16.5" thickBot="1">
      <c r="A29" s="31"/>
      <c r="B29" s="192" t="s">
        <v>95</v>
      </c>
      <c r="C29" s="187"/>
      <c r="D29" s="188"/>
      <c r="E29" s="189"/>
      <c r="F29" s="273" t="e">
        <f>+G29/G17</f>
        <v>#DIV/0!</v>
      </c>
      <c r="G29" s="176">
        <f>+'FLUJO PROYECTO'!C26</f>
        <v>0</v>
      </c>
    </row>
    <row r="30" spans="1:7" ht="16.5" thickBot="1">
      <c r="A30" s="31"/>
      <c r="B30" s="53"/>
      <c r="C30" s="159"/>
      <c r="D30" s="160"/>
      <c r="E30" s="49"/>
      <c r="F30" s="274"/>
      <c r="G30" s="160"/>
    </row>
    <row r="31" spans="1:7" ht="16.5" thickBot="1">
      <c r="A31" s="31"/>
      <c r="B31" s="193" t="s">
        <v>41</v>
      </c>
      <c r="C31" s="183"/>
      <c r="D31" s="184"/>
      <c r="E31" s="185"/>
      <c r="F31" s="275" t="e">
        <f>+G31/G17</f>
        <v>#DIV/0!</v>
      </c>
      <c r="G31" s="186">
        <f>+'FLUJO PROYECTO'!C25</f>
        <v>0</v>
      </c>
    </row>
    <row r="32" spans="1:7" ht="16.5" thickBot="1">
      <c r="A32" s="31"/>
      <c r="E32" s="1"/>
      <c r="F32" s="276"/>
      <c r="G32" s="1"/>
    </row>
    <row r="33" spans="1:7" ht="16.5" thickBot="1">
      <c r="A33" s="31"/>
      <c r="B33" s="194" t="s">
        <v>96</v>
      </c>
      <c r="C33" s="172"/>
      <c r="D33" s="173"/>
      <c r="E33" s="174"/>
      <c r="F33" s="277" t="e">
        <f>+G33/G$17</f>
        <v>#DIV/0!</v>
      </c>
      <c r="G33" s="175">
        <f>+G26+G29+G31</f>
        <v>0</v>
      </c>
    </row>
    <row r="34" spans="1:7" ht="15.75">
      <c r="A34" s="31"/>
      <c r="B34" s="167"/>
      <c r="C34" s="22"/>
      <c r="D34" s="69"/>
      <c r="E34" s="7"/>
      <c r="F34" s="278"/>
      <c r="G34" s="69"/>
    </row>
    <row r="35" spans="1:7" ht="15.75">
      <c r="A35" s="31"/>
      <c r="E35" s="1"/>
      <c r="F35" s="279"/>
      <c r="G35" s="1"/>
    </row>
    <row r="36" spans="1:7" ht="15.75">
      <c r="A36" s="31" t="s">
        <v>32</v>
      </c>
      <c r="B36" s="21" t="s">
        <v>33</v>
      </c>
      <c r="C36" s="21"/>
      <c r="D36" s="4"/>
      <c r="E36" s="8"/>
      <c r="F36" s="280"/>
      <c r="G36" s="1"/>
    </row>
    <row r="37" spans="1:7" ht="16.5" thickBot="1">
      <c r="A37" s="30"/>
      <c r="B37" s="4"/>
      <c r="C37" s="4"/>
      <c r="D37" s="4"/>
      <c r="E37" s="8"/>
      <c r="F37" s="280"/>
      <c r="G37" s="1"/>
    </row>
    <row r="38" spans="1:7" ht="15.75">
      <c r="A38" s="30"/>
      <c r="B38" s="285" t="s">
        <v>18</v>
      </c>
      <c r="C38" s="286"/>
      <c r="D38" s="286"/>
      <c r="E38" s="286"/>
      <c r="F38" s="281"/>
      <c r="G38" s="169"/>
    </row>
    <row r="39" spans="1:7" ht="15.75">
      <c r="A39" s="30"/>
      <c r="B39" s="190" t="s">
        <v>74</v>
      </c>
      <c r="C39" s="159"/>
      <c r="D39" s="160"/>
      <c r="E39" s="49"/>
      <c r="F39" s="282" t="e">
        <f aca="true" t="shared" si="0" ref="F39:F45">+G39/G$17</f>
        <v>#DIV/0!</v>
      </c>
      <c r="G39" s="263">
        <f>+'FLUJO PROYECTO'!C42</f>
        <v>0</v>
      </c>
    </row>
    <row r="40" spans="1:7" ht="16.5" thickBot="1">
      <c r="A40" s="30"/>
      <c r="B40" s="190" t="s">
        <v>90</v>
      </c>
      <c r="C40" s="14"/>
      <c r="D40" s="160"/>
      <c r="E40" s="49"/>
      <c r="F40" s="282" t="e">
        <f t="shared" si="0"/>
        <v>#DIV/0!</v>
      </c>
      <c r="G40" s="263">
        <f>+'FLUJO PROYECTO'!C43</f>
        <v>0</v>
      </c>
    </row>
    <row r="41" spans="1:7" ht="16.5" thickBot="1">
      <c r="A41" s="30"/>
      <c r="B41" s="289" t="s">
        <v>4</v>
      </c>
      <c r="C41" s="290"/>
      <c r="D41" s="290"/>
      <c r="E41" s="291"/>
      <c r="F41" s="283" t="e">
        <f t="shared" si="0"/>
        <v>#DIV/0!</v>
      </c>
      <c r="G41" s="264">
        <f>SUM(G39:G40)</f>
        <v>0</v>
      </c>
    </row>
    <row r="42" spans="1:7" ht="16.5" thickBot="1">
      <c r="A42" s="30"/>
      <c r="B42" s="287" t="s">
        <v>16</v>
      </c>
      <c r="C42" s="288"/>
      <c r="D42" s="288"/>
      <c r="E42" s="288"/>
      <c r="F42" s="283" t="e">
        <f t="shared" si="0"/>
        <v>#DIV/0!</v>
      </c>
      <c r="G42" s="266">
        <f>+'FLUJO PROYECTO'!C54</f>
        <v>0</v>
      </c>
    </row>
    <row r="43" spans="1:7" ht="16.5" thickBot="1">
      <c r="A43" s="30"/>
      <c r="B43" s="287" t="s">
        <v>98</v>
      </c>
      <c r="C43" s="288"/>
      <c r="D43" s="288"/>
      <c r="E43" s="288"/>
      <c r="F43" s="283" t="e">
        <f t="shared" si="0"/>
        <v>#DIV/0!</v>
      </c>
      <c r="G43" s="266">
        <f>+'FLUJO PROYECTO'!C60</f>
        <v>0</v>
      </c>
    </row>
    <row r="44" spans="1:7" ht="16.5" thickBot="1">
      <c r="A44" s="30"/>
      <c r="B44" s="287" t="s">
        <v>19</v>
      </c>
      <c r="C44" s="288"/>
      <c r="D44" s="288"/>
      <c r="E44" s="288"/>
      <c r="F44" s="283" t="e">
        <f t="shared" si="0"/>
        <v>#DIV/0!</v>
      </c>
      <c r="G44" s="266">
        <f>+'FLUJO PROYECTO'!C65</f>
        <v>0</v>
      </c>
    </row>
    <row r="45" spans="1:7" ht="16.5" thickBot="1">
      <c r="A45" s="30"/>
      <c r="B45" s="287" t="s">
        <v>41</v>
      </c>
      <c r="C45" s="288"/>
      <c r="D45" s="288"/>
      <c r="E45" s="288"/>
      <c r="F45" s="283" t="e">
        <f t="shared" si="0"/>
        <v>#DIV/0!</v>
      </c>
      <c r="G45" s="266">
        <f>+'FLUJO PROYECTO'!C39</f>
        <v>0</v>
      </c>
    </row>
    <row r="46" spans="1:7" s="11" customFormat="1" ht="13.5" thickBot="1">
      <c r="A46" s="9"/>
      <c r="B46" s="37"/>
      <c r="C46" s="37"/>
      <c r="D46" s="37"/>
      <c r="E46" s="38"/>
      <c r="F46" s="278"/>
      <c r="G46" s="267"/>
    </row>
    <row r="47" spans="2:7" ht="16.5" customHeight="1" thickBot="1">
      <c r="B47" s="301" t="s">
        <v>48</v>
      </c>
      <c r="C47" s="302"/>
      <c r="D47" s="302"/>
      <c r="E47" s="303"/>
      <c r="F47" s="283" t="e">
        <f>+G47/G$17</f>
        <v>#DIV/0!</v>
      </c>
      <c r="G47" s="265">
        <f>+SUM(G41:G45)</f>
        <v>0</v>
      </c>
    </row>
    <row r="48" spans="2:7" ht="12.75">
      <c r="B48" s="6"/>
      <c r="C48" s="6"/>
      <c r="D48" s="6"/>
      <c r="E48" s="7"/>
      <c r="F48" s="284"/>
      <c r="G48" s="268"/>
    </row>
    <row r="49" spans="1:7" ht="16.5" thickBot="1">
      <c r="A49" s="31" t="s">
        <v>35</v>
      </c>
      <c r="B49" s="21" t="s">
        <v>34</v>
      </c>
      <c r="C49" s="21"/>
      <c r="E49" s="1"/>
      <c r="F49" s="279"/>
      <c r="G49" s="268"/>
    </row>
    <row r="50" spans="1:7" ht="16.5" thickBot="1">
      <c r="A50" s="31"/>
      <c r="B50" s="301" t="s">
        <v>36</v>
      </c>
      <c r="C50" s="302"/>
      <c r="D50" s="302"/>
      <c r="E50" s="303"/>
      <c r="F50" s="283" t="e">
        <f>+F11-F47</f>
        <v>#DIV/0!</v>
      </c>
      <c r="G50" s="265">
        <f>+G17-G47</f>
        <v>0</v>
      </c>
    </row>
    <row r="53" spans="1:5" ht="15.75">
      <c r="A53" s="31" t="s">
        <v>99</v>
      </c>
      <c r="B53" s="21" t="s">
        <v>60</v>
      </c>
      <c r="C53" s="21"/>
      <c r="E53" s="1"/>
    </row>
    <row r="54" ht="13.5" thickBot="1"/>
    <row r="55" spans="2:7" ht="15">
      <c r="B55" s="285" t="s">
        <v>3</v>
      </c>
      <c r="C55" s="286"/>
      <c r="D55" s="286"/>
      <c r="E55" s="286"/>
      <c r="F55" s="168"/>
      <c r="G55" s="169"/>
    </row>
    <row r="56" spans="2:7" ht="12.75">
      <c r="B56" s="190" t="s">
        <v>136</v>
      </c>
      <c r="C56" s="159"/>
      <c r="D56" s="160"/>
      <c r="E56" s="49"/>
      <c r="F56" s="170"/>
      <c r="G56" s="263"/>
    </row>
    <row r="57" spans="2:7" ht="12.75">
      <c r="B57" s="190" t="s">
        <v>137</v>
      </c>
      <c r="C57" s="14"/>
      <c r="D57" s="160"/>
      <c r="E57" s="49"/>
      <c r="F57" s="170"/>
      <c r="G57" s="263"/>
    </row>
    <row r="58" spans="2:7" ht="13.5" thickBot="1">
      <c r="B58" s="289" t="s">
        <v>4</v>
      </c>
      <c r="C58" s="290"/>
      <c r="D58" s="290"/>
      <c r="E58" s="291"/>
      <c r="F58" s="181"/>
      <c r="G58" s="264">
        <f>+SUM(G56:G57)</f>
        <v>0</v>
      </c>
    </row>
    <row r="59" ht="13.5" thickBot="1"/>
    <row r="60" spans="2:7" ht="15">
      <c r="B60" s="285" t="s">
        <v>6</v>
      </c>
      <c r="C60" s="286"/>
      <c r="D60" s="286"/>
      <c r="E60" s="286"/>
      <c r="F60" s="168"/>
      <c r="G60" s="169"/>
    </row>
    <row r="61" spans="2:7" ht="12.75">
      <c r="B61" s="190" t="s">
        <v>59</v>
      </c>
      <c r="C61" s="159"/>
      <c r="D61" s="160"/>
      <c r="E61" s="49"/>
      <c r="F61" s="170"/>
      <c r="G61" s="263">
        <f>+'FLUJO PROYECTO'!C44</f>
        <v>0</v>
      </c>
    </row>
    <row r="62" spans="2:7" ht="12.75">
      <c r="B62" s="190" t="s">
        <v>84</v>
      </c>
      <c r="C62" s="14"/>
      <c r="D62" s="160"/>
      <c r="E62" s="49"/>
      <c r="F62" s="170"/>
      <c r="G62" s="263">
        <f>+'FLUJO PROYECTO'!C45</f>
        <v>0</v>
      </c>
    </row>
    <row r="63" spans="2:7" ht="13.5" thickBot="1">
      <c r="B63" s="289"/>
      <c r="C63" s="290"/>
      <c r="D63" s="290"/>
      <c r="E63" s="291"/>
      <c r="F63" s="181"/>
      <c r="G63" s="264">
        <f>+SUM(G61:G62)</f>
        <v>0</v>
      </c>
    </row>
  </sheetData>
  <sheetProtection/>
  <mergeCells count="20">
    <mergeCell ref="B58:E58"/>
    <mergeCell ref="B60:E60"/>
    <mergeCell ref="B63:E63"/>
    <mergeCell ref="B44:E44"/>
    <mergeCell ref="B47:E47"/>
    <mergeCell ref="B50:E50"/>
    <mergeCell ref="B55:E55"/>
    <mergeCell ref="A5:G5"/>
    <mergeCell ref="D8:G8"/>
    <mergeCell ref="F9:F10"/>
    <mergeCell ref="G9:G10"/>
    <mergeCell ref="D9:E9"/>
    <mergeCell ref="B21:E21"/>
    <mergeCell ref="D20:F20"/>
    <mergeCell ref="B28:E28"/>
    <mergeCell ref="B38:E38"/>
    <mergeCell ref="B42:E42"/>
    <mergeCell ref="B43:E43"/>
    <mergeCell ref="B41:E41"/>
    <mergeCell ref="B45:E45"/>
  </mergeCells>
  <printOptions horizontalCentered="1"/>
  <pageMargins left="0.984251968503937" right="0.7874015748031497" top="1.1811023622047245" bottom="0.984251968503937" header="0" footer="0"/>
  <pageSetup orientation="portrait" scale="65" r:id="rId3"/>
  <headerFooter alignWithMargins="0">
    <oddFooter>&amp;C&amp;A&amp;RPágina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U78"/>
  <sheetViews>
    <sheetView showGridLines="0" tabSelected="1" zoomScale="96" zoomScaleNormal="96" workbookViewId="0" topLeftCell="A1">
      <selection activeCell="A31" sqref="A31"/>
    </sheetView>
  </sheetViews>
  <sheetFormatPr defaultColWidth="9.140625" defaultRowHeight="12.75" outlineLevelRow="1"/>
  <cols>
    <col min="1" max="1" width="38.57421875" style="48" customWidth="1"/>
    <col min="2" max="2" width="8.57421875" style="48" customWidth="1"/>
    <col min="3" max="3" width="12.7109375" style="48" customWidth="1"/>
    <col min="4" max="13" width="10.7109375" style="48" customWidth="1"/>
    <col min="14" max="14" width="11.7109375" style="48" customWidth="1"/>
    <col min="15" max="15" width="10.7109375" style="48" customWidth="1"/>
    <col min="16" max="16" width="15.28125" style="48" hidden="1" customWidth="1"/>
    <col min="17" max="17" width="6.140625" style="48" customWidth="1"/>
    <col min="18" max="18" width="13.57421875" style="48" bestFit="1" customWidth="1"/>
    <col min="19" max="16384" width="9.140625" style="48" customWidth="1"/>
  </cols>
  <sheetData>
    <row r="1" ht="15" customHeight="1">
      <c r="F1" s="137" t="s">
        <v>85</v>
      </c>
    </row>
    <row r="2" ht="15" customHeight="1">
      <c r="F2" s="137"/>
    </row>
    <row r="3" spans="1:15" ht="15.75">
      <c r="A3" s="45" t="s">
        <v>83</v>
      </c>
      <c r="B3" s="46"/>
      <c r="C3" s="151"/>
      <c r="D3" s="151"/>
      <c r="E3" s="152"/>
      <c r="F3" s="152"/>
      <c r="G3" s="153"/>
      <c r="H3" s="154"/>
      <c r="J3" s="67"/>
      <c r="K3" s="67"/>
      <c r="L3" s="304" t="s">
        <v>58</v>
      </c>
      <c r="M3" s="304"/>
      <c r="N3" s="304"/>
      <c r="O3" s="304"/>
    </row>
    <row r="4" spans="4:15" ht="12.75">
      <c r="D4" s="46"/>
      <c r="J4" s="46"/>
      <c r="L4" s="33" t="s">
        <v>57</v>
      </c>
      <c r="M4" s="90"/>
      <c r="N4" s="306" t="s">
        <v>88</v>
      </c>
      <c r="O4" s="306" t="s">
        <v>87</v>
      </c>
    </row>
    <row r="5" spans="1:15" ht="15.75">
      <c r="A5" s="79" t="s">
        <v>33</v>
      </c>
      <c r="B5" s="135" t="s">
        <v>38</v>
      </c>
      <c r="C5" s="68" t="s">
        <v>53</v>
      </c>
      <c r="E5" s="79" t="s">
        <v>60</v>
      </c>
      <c r="F5" s="91"/>
      <c r="G5" s="91"/>
      <c r="H5" s="73" t="s">
        <v>53</v>
      </c>
      <c r="J5" s="72" t="s">
        <v>56</v>
      </c>
      <c r="K5" s="72" t="s">
        <v>30</v>
      </c>
      <c r="L5" s="85" t="s">
        <v>45</v>
      </c>
      <c r="M5" s="85" t="s">
        <v>26</v>
      </c>
      <c r="N5" s="307"/>
      <c r="O5" s="307"/>
    </row>
    <row r="6" spans="1:15" ht="14.25">
      <c r="A6" s="76" t="s">
        <v>49</v>
      </c>
      <c r="B6" s="124" t="e">
        <f aca="true" t="shared" si="0" ref="B6:B11">+C6/C$12</f>
        <v>#DIV/0!</v>
      </c>
      <c r="C6" s="63">
        <f>+C42</f>
        <v>0</v>
      </c>
      <c r="E6" s="92" t="s">
        <v>59</v>
      </c>
      <c r="F6" s="93"/>
      <c r="G6" s="93"/>
      <c r="H6" s="81"/>
      <c r="J6" s="81"/>
      <c r="K6" s="81"/>
      <c r="L6" s="81"/>
      <c r="M6" s="81"/>
      <c r="N6" s="81"/>
      <c r="O6" s="81"/>
    </row>
    <row r="7" spans="1:15" ht="14.25" customHeight="1">
      <c r="A7" s="77" t="s">
        <v>131</v>
      </c>
      <c r="B7" s="124" t="e">
        <f t="shared" si="0"/>
        <v>#DIV/0!</v>
      </c>
      <c r="C7" s="63">
        <f>+C43+C26</f>
        <v>0</v>
      </c>
      <c r="E7" s="92" t="s">
        <v>84</v>
      </c>
      <c r="F7" s="93"/>
      <c r="G7" s="93"/>
      <c r="H7" s="81"/>
      <c r="J7" s="81"/>
      <c r="K7" s="81"/>
      <c r="L7" s="81"/>
      <c r="M7" s="81"/>
      <c r="N7" s="81"/>
      <c r="O7" s="81"/>
    </row>
    <row r="8" spans="1:15" ht="14.25">
      <c r="A8" s="77" t="s">
        <v>50</v>
      </c>
      <c r="B8" s="124" t="e">
        <f t="shared" si="0"/>
        <v>#DIV/0!</v>
      </c>
      <c r="C8" s="63">
        <f>+C54</f>
        <v>0</v>
      </c>
      <c r="G8" s="47" t="s">
        <v>0</v>
      </c>
      <c r="H8" s="132">
        <f>SUM(H6:H7)</f>
        <v>0</v>
      </c>
      <c r="J8" s="81"/>
      <c r="K8" s="81"/>
      <c r="L8" s="81"/>
      <c r="M8" s="81"/>
      <c r="N8" s="81"/>
      <c r="O8" s="81"/>
    </row>
    <row r="9" spans="1:15" ht="14.25">
      <c r="A9" s="77" t="s">
        <v>54</v>
      </c>
      <c r="B9" s="124" t="e">
        <f t="shared" si="0"/>
        <v>#DIV/0!</v>
      </c>
      <c r="C9" s="63">
        <f>+C60</f>
        <v>0</v>
      </c>
      <c r="J9" s="72"/>
      <c r="K9" s="82"/>
      <c r="L9" s="64"/>
      <c r="M9" s="65"/>
      <c r="N9" s="83"/>
      <c r="O9" s="84"/>
    </row>
    <row r="10" spans="1:15" ht="14.25">
      <c r="A10" s="78" t="s">
        <v>55</v>
      </c>
      <c r="B10" s="124" t="e">
        <f t="shared" si="0"/>
        <v>#DIV/0!</v>
      </c>
      <c r="C10" s="63">
        <f>+C65</f>
        <v>0</v>
      </c>
      <c r="J10" s="72"/>
      <c r="K10" s="82"/>
      <c r="L10" s="64"/>
      <c r="M10" s="65"/>
      <c r="N10" s="83"/>
      <c r="O10" s="84"/>
    </row>
    <row r="11" spans="1:15" ht="14.25">
      <c r="A11" s="78" t="s">
        <v>51</v>
      </c>
      <c r="B11" s="124" t="e">
        <f t="shared" si="0"/>
        <v>#DIV/0!</v>
      </c>
      <c r="C11" s="63">
        <f>+C39</f>
        <v>0</v>
      </c>
      <c r="D11" s="32"/>
      <c r="J11" s="81"/>
      <c r="K11" s="81"/>
      <c r="L11" s="81"/>
      <c r="M11" s="65"/>
      <c r="N11" s="81"/>
      <c r="O11" s="81"/>
    </row>
    <row r="12" spans="1:17" ht="12.75">
      <c r="A12" s="133" t="s">
        <v>52</v>
      </c>
      <c r="B12" s="134" t="e">
        <f>SUM(B6:B11)</f>
        <v>#DIV/0!</v>
      </c>
      <c r="C12" s="132">
        <f>SUM(C6:C11)</f>
        <v>0</v>
      </c>
      <c r="D12" s="51"/>
      <c r="E12" s="46" t="s">
        <v>86</v>
      </c>
      <c r="G12" s="138"/>
      <c r="J12" s="86"/>
      <c r="K12" s="87"/>
      <c r="L12" s="88" t="s">
        <v>132</v>
      </c>
      <c r="M12" s="88"/>
      <c r="N12" s="89"/>
      <c r="O12" s="132">
        <f>SUM(O6:O11)</f>
        <v>0</v>
      </c>
      <c r="Q12" s="48" t="s">
        <v>15</v>
      </c>
    </row>
    <row r="13" spans="1:15" ht="12.75">
      <c r="A13" s="251" t="s">
        <v>130</v>
      </c>
      <c r="B13" s="252" t="e">
        <f>+B68</f>
        <v>#DIV/0!</v>
      </c>
      <c r="C13" s="253">
        <f>+C68</f>
        <v>0</v>
      </c>
      <c r="D13" s="51"/>
      <c r="F13" s="46"/>
      <c r="H13" s="46"/>
      <c r="J13" s="52"/>
      <c r="K13" s="71"/>
      <c r="L13" s="46"/>
      <c r="M13" s="62"/>
      <c r="N13" s="62"/>
      <c r="O13" s="62"/>
    </row>
    <row r="14" spans="1:10" s="40" customFormat="1" ht="12.75">
      <c r="A14" s="6"/>
      <c r="B14" s="60"/>
      <c r="C14" s="7"/>
      <c r="D14" s="49"/>
      <c r="F14" s="32"/>
      <c r="H14" s="32"/>
      <c r="J14" s="61"/>
    </row>
    <row r="15" spans="1:17" ht="12.75">
      <c r="A15" s="305" t="s">
        <v>1</v>
      </c>
      <c r="B15" s="16" t="s">
        <v>9</v>
      </c>
      <c r="C15" s="17" t="s">
        <v>0</v>
      </c>
      <c r="D15" s="94">
        <v>1</v>
      </c>
      <c r="E15" s="94">
        <v>2</v>
      </c>
      <c r="F15" s="94">
        <v>3</v>
      </c>
      <c r="G15" s="94">
        <v>4</v>
      </c>
      <c r="H15" s="94">
        <v>5</v>
      </c>
      <c r="I15" s="94">
        <v>6</v>
      </c>
      <c r="J15" s="94">
        <v>7</v>
      </c>
      <c r="K15" s="94">
        <v>8</v>
      </c>
      <c r="L15" s="94">
        <v>9</v>
      </c>
      <c r="M15" s="94">
        <v>10</v>
      </c>
      <c r="N15" s="94">
        <v>11</v>
      </c>
      <c r="O15" s="94">
        <v>12</v>
      </c>
      <c r="P15" s="40" t="s">
        <v>129</v>
      </c>
      <c r="Q15" s="40"/>
    </row>
    <row r="16" spans="1:17" ht="12.75">
      <c r="A16" s="305"/>
      <c r="B16" s="23" t="s">
        <v>10</v>
      </c>
      <c r="C16" s="18" t="s">
        <v>2</v>
      </c>
      <c r="D16" s="95">
        <v>42370</v>
      </c>
      <c r="E16" s="95">
        <v>42401</v>
      </c>
      <c r="F16" s="95">
        <v>42430</v>
      </c>
      <c r="G16" s="95">
        <v>42461</v>
      </c>
      <c r="H16" s="95">
        <v>42491</v>
      </c>
      <c r="I16" s="95">
        <v>42522</v>
      </c>
      <c r="J16" s="95">
        <v>42552</v>
      </c>
      <c r="K16" s="95">
        <v>42583</v>
      </c>
      <c r="L16" s="95">
        <v>42614</v>
      </c>
      <c r="M16" s="95">
        <v>42644</v>
      </c>
      <c r="N16" s="95">
        <v>42675</v>
      </c>
      <c r="O16" s="95">
        <v>42705</v>
      </c>
      <c r="P16" s="42" t="s">
        <v>15</v>
      </c>
      <c r="Q16" s="40"/>
    </row>
    <row r="17" spans="1:17" ht="15.75">
      <c r="A17" s="148" t="s">
        <v>3</v>
      </c>
      <c r="B17" s="146"/>
      <c r="C17" s="146"/>
      <c r="D17" s="146"/>
      <c r="E17" s="146"/>
      <c r="F17" s="146"/>
      <c r="G17" s="147"/>
      <c r="H17" s="146"/>
      <c r="I17" s="146"/>
      <c r="J17" s="146"/>
      <c r="K17" s="146"/>
      <c r="L17" s="146"/>
      <c r="M17" s="146"/>
      <c r="N17" s="146"/>
      <c r="O17" s="146"/>
      <c r="P17" s="24"/>
      <c r="Q17" s="40"/>
    </row>
    <row r="18" spans="1:17" ht="12.75" outlineLevel="1">
      <c r="A18" s="97" t="s">
        <v>29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24"/>
      <c r="Q18" s="40"/>
    </row>
    <row r="19" spans="1:16" ht="12.75" outlineLevel="1">
      <c r="A19" s="125" t="s">
        <v>37</v>
      </c>
      <c r="B19" s="101" t="e">
        <f>+C19/O$12</f>
        <v>#DIV/0!</v>
      </c>
      <c r="C19" s="1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24">
        <f>+C19-SUM(D19:O19)</f>
        <v>0</v>
      </c>
    </row>
    <row r="20" spans="1:17" ht="12.75" outlineLevel="1">
      <c r="A20" s="125" t="s">
        <v>133</v>
      </c>
      <c r="B20" s="101" t="e">
        <f>+C20/O$12</f>
        <v>#DIV/0!</v>
      </c>
      <c r="C20" s="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24">
        <f aca="true" t="shared" si="1" ref="P20:P28">+C20-SUM(D20:O20)</f>
        <v>0</v>
      </c>
      <c r="Q20" s="43"/>
    </row>
    <row r="21" spans="1:17" ht="12.75" outlineLevel="1">
      <c r="A21" s="125" t="s">
        <v>127</v>
      </c>
      <c r="B21" s="101" t="e">
        <f>+C21/O$12</f>
        <v>#DIV/0!</v>
      </c>
      <c r="C21" s="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24"/>
      <c r="Q21" s="43"/>
    </row>
    <row r="22" spans="1:17" ht="12.75" outlineLevel="1">
      <c r="A22" s="125" t="s">
        <v>46</v>
      </c>
      <c r="B22" s="101" t="e">
        <f>+C22/O$12</f>
        <v>#DIV/0!</v>
      </c>
      <c r="C22" s="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24">
        <f t="shared" si="1"/>
        <v>0</v>
      </c>
      <c r="Q22" s="43"/>
    </row>
    <row r="23" spans="1:17" ht="12.75" outlineLevel="1">
      <c r="A23" s="29" t="s">
        <v>4</v>
      </c>
      <c r="B23" s="123" t="e">
        <f>SUM(B19:B22)</f>
        <v>#DIV/0!</v>
      </c>
      <c r="C23" s="10">
        <f>SUM(C19:C22)</f>
        <v>0</v>
      </c>
      <c r="D23" s="10">
        <f aca="true" t="shared" si="2" ref="D23:O23">SUM(D19:D22)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 t="shared" si="2"/>
        <v>0</v>
      </c>
      <c r="O23" s="10">
        <f t="shared" si="2"/>
        <v>0</v>
      </c>
      <c r="P23" s="24">
        <f t="shared" si="1"/>
        <v>0</v>
      </c>
      <c r="Q23" s="40"/>
    </row>
    <row r="24" spans="1:17" ht="12.75" outlineLevel="1">
      <c r="A24" s="97" t="s">
        <v>62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24">
        <f t="shared" si="1"/>
        <v>0</v>
      </c>
      <c r="Q24" s="43"/>
    </row>
    <row r="25" spans="1:17" ht="12.75" outlineLevel="1">
      <c r="A25" s="80" t="s">
        <v>65</v>
      </c>
      <c r="B25" s="101" t="e">
        <f>+C25/O$12</f>
        <v>#DIV/0!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24">
        <f t="shared" si="1"/>
        <v>0</v>
      </c>
      <c r="Q25" s="40"/>
    </row>
    <row r="26" spans="1:17" ht="12.75" outlineLevel="1">
      <c r="A26" s="100" t="s">
        <v>61</v>
      </c>
      <c r="B26" s="101" t="e">
        <f>+C26/O$12</f>
        <v>#DIV/0!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24">
        <f t="shared" si="1"/>
        <v>0</v>
      </c>
      <c r="Q26" s="40"/>
    </row>
    <row r="27" spans="1:17" ht="12.75" outlineLevel="1">
      <c r="A27" s="29" t="s">
        <v>4</v>
      </c>
      <c r="B27" s="123" t="e">
        <f>SUM(B24:B26)</f>
        <v>#DIV/0!</v>
      </c>
      <c r="C27" s="10">
        <f>+SUM(C25:C26)</f>
        <v>0</v>
      </c>
      <c r="D27" s="10">
        <f aca="true" t="shared" si="3" ref="D27:O27">+SUM(D25:D26)</f>
        <v>0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0</v>
      </c>
      <c r="O27" s="10">
        <f t="shared" si="3"/>
        <v>0</v>
      </c>
      <c r="P27" s="24">
        <f t="shared" si="1"/>
        <v>0</v>
      </c>
      <c r="Q27" s="40"/>
    </row>
    <row r="28" spans="1:17" ht="12.75" outlineLevel="1">
      <c r="A28" s="141" t="s">
        <v>13</v>
      </c>
      <c r="B28" s="139" t="e">
        <f>+B23+B27</f>
        <v>#DIV/0!</v>
      </c>
      <c r="C28" s="142">
        <f>C27+C23</f>
        <v>0</v>
      </c>
      <c r="D28" s="142">
        <f aca="true" t="shared" si="4" ref="D28:O28">D27+D23</f>
        <v>0</v>
      </c>
      <c r="E28" s="142">
        <f t="shared" si="4"/>
        <v>0</v>
      </c>
      <c r="F28" s="142">
        <f t="shared" si="4"/>
        <v>0</v>
      </c>
      <c r="G28" s="142">
        <f t="shared" si="4"/>
        <v>0</v>
      </c>
      <c r="H28" s="142">
        <f t="shared" si="4"/>
        <v>0</v>
      </c>
      <c r="I28" s="142">
        <f t="shared" si="4"/>
        <v>0</v>
      </c>
      <c r="J28" s="142">
        <f t="shared" si="4"/>
        <v>0</v>
      </c>
      <c r="K28" s="142">
        <f t="shared" si="4"/>
        <v>0</v>
      </c>
      <c r="L28" s="142">
        <f t="shared" si="4"/>
        <v>0</v>
      </c>
      <c r="M28" s="142">
        <f t="shared" si="4"/>
        <v>0</v>
      </c>
      <c r="N28" s="142">
        <f t="shared" si="4"/>
        <v>0</v>
      </c>
      <c r="O28" s="142">
        <f t="shared" si="4"/>
        <v>0</v>
      </c>
      <c r="P28" s="24">
        <f t="shared" si="1"/>
        <v>0</v>
      </c>
      <c r="Q28" s="40"/>
    </row>
    <row r="29" spans="1:17" ht="12.75" outlineLevel="1">
      <c r="A29" s="145"/>
      <c r="B29" s="12"/>
      <c r="C29" s="13" t="s">
        <v>15</v>
      </c>
      <c r="D29" s="13" t="s">
        <v>15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4"/>
      <c r="Q29" s="40"/>
    </row>
    <row r="30" spans="1:17" ht="15" outlineLevel="1">
      <c r="A30" s="143" t="s">
        <v>64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4"/>
      <c r="P30" s="24"/>
      <c r="Q30" s="40"/>
    </row>
    <row r="31" spans="1:16" s="40" customFormat="1" ht="15.75" customHeight="1" outlineLevel="1">
      <c r="A31" s="125" t="s">
        <v>138</v>
      </c>
      <c r="B31" s="101" t="e">
        <f>+C31/O$12</f>
        <v>#DIV/0!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24"/>
    </row>
    <row r="32" spans="1:17" ht="12.75" outlineLevel="1">
      <c r="A32" s="125" t="s">
        <v>63</v>
      </c>
      <c r="B32" s="101" t="e">
        <f>+C32/O$12</f>
        <v>#DIV/0!</v>
      </c>
      <c r="C32" s="10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4">
        <f>+C32-SUM(D32:O32)</f>
        <v>0</v>
      </c>
      <c r="Q32" s="44"/>
    </row>
    <row r="33" spans="1:17" ht="12.75" outlineLevel="1">
      <c r="A33" s="125" t="s">
        <v>67</v>
      </c>
      <c r="B33" s="101" t="e">
        <f>+C33/O$12</f>
        <v>#DIV/0!</v>
      </c>
      <c r="C33" s="10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4"/>
      <c r="Q33" s="44"/>
    </row>
    <row r="34" spans="1:17" ht="12.75" outlineLevel="1">
      <c r="A34" s="125" t="s">
        <v>17</v>
      </c>
      <c r="B34" s="101" t="e">
        <f>+C34/O$12</f>
        <v>#DIV/0!</v>
      </c>
      <c r="C34" s="104"/>
      <c r="D34" s="1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4">
        <f>+C34-SUM(D34:O34)</f>
        <v>0</v>
      </c>
      <c r="Q34" s="40"/>
    </row>
    <row r="35" spans="1:17" ht="12.75" outlineLevel="1">
      <c r="A35" s="106" t="s">
        <v>4</v>
      </c>
      <c r="B35" s="123" t="e">
        <f>SUM(B31:B34)</f>
        <v>#DIV/0!</v>
      </c>
      <c r="C35" s="10">
        <f>+SUM(C31:C34)</f>
        <v>0</v>
      </c>
      <c r="D35" s="10">
        <f aca="true" t="shared" si="5" ref="D35:O35">+SUM(D31:D34)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24">
        <f>+C35-SUM(D35:O35)</f>
        <v>0</v>
      </c>
      <c r="Q35" s="40"/>
    </row>
    <row r="36" spans="1:17" ht="15">
      <c r="A36" s="108" t="s">
        <v>66</v>
      </c>
      <c r="B36" s="140" t="e">
        <f>+B28+B35</f>
        <v>#DIV/0!</v>
      </c>
      <c r="C36" s="110">
        <f aca="true" t="shared" si="6" ref="C36:O36">+C35+C28</f>
        <v>0</v>
      </c>
      <c r="D36" s="110">
        <f t="shared" si="6"/>
        <v>0</v>
      </c>
      <c r="E36" s="110">
        <f t="shared" si="6"/>
        <v>0</v>
      </c>
      <c r="F36" s="110">
        <f t="shared" si="6"/>
        <v>0</v>
      </c>
      <c r="G36" s="110">
        <f t="shared" si="6"/>
        <v>0</v>
      </c>
      <c r="H36" s="110">
        <f t="shared" si="6"/>
        <v>0</v>
      </c>
      <c r="I36" s="110">
        <f t="shared" si="6"/>
        <v>0</v>
      </c>
      <c r="J36" s="110">
        <f t="shared" si="6"/>
        <v>0</v>
      </c>
      <c r="K36" s="110">
        <f t="shared" si="6"/>
        <v>0</v>
      </c>
      <c r="L36" s="110">
        <f t="shared" si="6"/>
        <v>0</v>
      </c>
      <c r="M36" s="110">
        <f t="shared" si="6"/>
        <v>0</v>
      </c>
      <c r="N36" s="110">
        <f t="shared" si="6"/>
        <v>0</v>
      </c>
      <c r="O36" s="110">
        <f t="shared" si="6"/>
        <v>0</v>
      </c>
      <c r="P36" s="24">
        <f>+C36-SUM(D36:O36)</f>
        <v>0</v>
      </c>
      <c r="Q36" s="40"/>
    </row>
    <row r="37" spans="1:16" s="40" customFormat="1" ht="15">
      <c r="A37" s="126"/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24"/>
    </row>
    <row r="38" spans="1:17" ht="15.75">
      <c r="A38" s="149" t="s">
        <v>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24">
        <f aca="true" t="shared" si="7" ref="P38:P46">+C38-SUM(D38:O38)</f>
        <v>0</v>
      </c>
      <c r="Q38" s="40"/>
    </row>
    <row r="39" spans="1:17" ht="12.75" outlineLevel="1">
      <c r="A39" s="20" t="s">
        <v>20</v>
      </c>
      <c r="B39" s="27" t="e">
        <f>+C39/C$12</f>
        <v>#DIV/0!</v>
      </c>
      <c r="C39" s="10">
        <f aca="true" t="shared" si="8" ref="C39:O39">+SUM(C37:C38)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10">
        <f t="shared" si="8"/>
        <v>0</v>
      </c>
      <c r="K39" s="10">
        <f t="shared" si="8"/>
        <v>0</v>
      </c>
      <c r="L39" s="10">
        <f t="shared" si="8"/>
        <v>0</v>
      </c>
      <c r="M39" s="10">
        <f t="shared" si="8"/>
        <v>0</v>
      </c>
      <c r="N39" s="10">
        <f t="shared" si="8"/>
        <v>0</v>
      </c>
      <c r="O39" s="10">
        <f t="shared" si="8"/>
        <v>0</v>
      </c>
      <c r="P39" s="24">
        <f t="shared" si="7"/>
        <v>0</v>
      </c>
      <c r="Q39" s="40"/>
    </row>
    <row r="40" spans="1:17" ht="12.75" outlineLevel="1">
      <c r="A40" s="111"/>
      <c r="B40" s="105"/>
      <c r="C40" s="15"/>
      <c r="D40" s="104"/>
      <c r="E40" s="104"/>
      <c r="F40" s="112"/>
      <c r="G40" s="104"/>
      <c r="H40" s="104"/>
      <c r="I40" s="104" t="s">
        <v>15</v>
      </c>
      <c r="J40" s="104" t="s">
        <v>15</v>
      </c>
      <c r="K40" s="104"/>
      <c r="L40" s="104"/>
      <c r="M40" s="104"/>
      <c r="N40" s="104"/>
      <c r="O40" s="104"/>
      <c r="P40" s="24">
        <f t="shared" si="7"/>
        <v>0</v>
      </c>
      <c r="Q40" s="40"/>
    </row>
    <row r="41" spans="1:17" s="53" customFormat="1" ht="12.75" outlineLevel="1">
      <c r="A41" s="113" t="s">
        <v>68</v>
      </c>
      <c r="B41" s="1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4">
        <f t="shared" si="7"/>
        <v>0</v>
      </c>
      <c r="Q41" s="41"/>
    </row>
    <row r="42" spans="1:16" s="41" customFormat="1" ht="12.75" customHeight="1" outlineLevel="1">
      <c r="A42" s="115" t="s">
        <v>74</v>
      </c>
      <c r="B42" s="101" t="e">
        <f>+C42/O$12</f>
        <v>#DIV/0!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4">
        <f t="shared" si="7"/>
        <v>0</v>
      </c>
    </row>
    <row r="43" spans="1:16" s="41" customFormat="1" ht="12.75" customHeight="1" outlineLevel="1">
      <c r="A43" s="115" t="s">
        <v>90</v>
      </c>
      <c r="B43" s="101" t="e">
        <f>+C43/O$12</f>
        <v>#DIV/0!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4">
        <f t="shared" si="7"/>
        <v>0</v>
      </c>
    </row>
    <row r="44" spans="1:16" s="41" customFormat="1" ht="12.75" outlineLevel="1">
      <c r="A44" s="115" t="s">
        <v>75</v>
      </c>
      <c r="B44" s="101" t="e">
        <f>+C44/O$12</f>
        <v>#DIV/0!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4">
        <f t="shared" si="7"/>
        <v>0</v>
      </c>
    </row>
    <row r="45" spans="1:16" s="41" customFormat="1" ht="12.75" outlineLevel="1">
      <c r="A45" s="115" t="s">
        <v>76</v>
      </c>
      <c r="B45" s="101" t="e">
        <f>+C45/O$12</f>
        <v>#DIV/0!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4"/>
    </row>
    <row r="46" spans="1:17" s="53" customFormat="1" ht="12.75" outlineLevel="1">
      <c r="A46" s="150" t="s">
        <v>21</v>
      </c>
      <c r="B46" s="123" t="e">
        <f>SUM(B42:B45)</f>
        <v>#DIV/0!</v>
      </c>
      <c r="C46" s="10">
        <f>+SUM(D46:O46)</f>
        <v>0</v>
      </c>
      <c r="D46" s="10">
        <f aca="true" t="shared" si="9" ref="D46:O46">SUM(D42:D44)</f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0">
        <f t="shared" si="9"/>
        <v>0</v>
      </c>
      <c r="M46" s="10">
        <f t="shared" si="9"/>
        <v>0</v>
      </c>
      <c r="N46" s="10">
        <f t="shared" si="9"/>
        <v>0</v>
      </c>
      <c r="O46" s="10">
        <f t="shared" si="9"/>
        <v>0</v>
      </c>
      <c r="P46" s="24">
        <f t="shared" si="7"/>
        <v>0</v>
      </c>
      <c r="Q46" s="41"/>
    </row>
    <row r="47" spans="1:17" ht="12.75" outlineLevel="1">
      <c r="A47" s="116" t="s">
        <v>15</v>
      </c>
      <c r="B47" s="105"/>
      <c r="C47" s="104"/>
      <c r="D47" s="104"/>
      <c r="E47" s="104"/>
      <c r="F47" s="104"/>
      <c r="G47" s="104"/>
      <c r="H47" s="104"/>
      <c r="I47" s="104"/>
      <c r="J47" s="15"/>
      <c r="K47" s="15"/>
      <c r="L47" s="15"/>
      <c r="M47" s="15"/>
      <c r="N47" s="15"/>
      <c r="O47" s="15"/>
      <c r="P47" s="24"/>
      <c r="Q47" s="40"/>
    </row>
    <row r="48" spans="1:17" ht="12.75" outlineLevel="1">
      <c r="A48" s="117" t="s">
        <v>16</v>
      </c>
      <c r="B48" s="118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24">
        <f aca="true" t="shared" si="10" ref="P48:P68">+C48-SUM(D48:O48)</f>
        <v>0</v>
      </c>
      <c r="Q48" s="40"/>
    </row>
    <row r="49" spans="1:17" ht="12.75" customHeight="1" outlineLevel="1">
      <c r="A49" s="115" t="s">
        <v>69</v>
      </c>
      <c r="B49" s="101" t="e">
        <f>+C49/O$12</f>
        <v>#DIV/0!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4">
        <f t="shared" si="10"/>
        <v>0</v>
      </c>
      <c r="Q49" s="40"/>
    </row>
    <row r="50" spans="1:17" ht="12.75" customHeight="1" outlineLevel="1">
      <c r="A50" s="115" t="s">
        <v>70</v>
      </c>
      <c r="B50" s="101" t="e">
        <f>+C50/O$12</f>
        <v>#DIV/0!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4">
        <f t="shared" si="10"/>
        <v>0</v>
      </c>
      <c r="Q50" s="40"/>
    </row>
    <row r="51" spans="1:17" ht="12.75" customHeight="1" outlineLevel="1">
      <c r="A51" s="115" t="s">
        <v>71</v>
      </c>
      <c r="B51" s="101" t="e">
        <f>+C51/O$12</f>
        <v>#DIV/0!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4">
        <f t="shared" si="10"/>
        <v>0</v>
      </c>
      <c r="Q51" s="40"/>
    </row>
    <row r="52" spans="1:17" ht="12.75" customHeight="1" outlineLevel="1">
      <c r="A52" s="115" t="s">
        <v>72</v>
      </c>
      <c r="B52" s="101" t="e">
        <f>+C52/O$12</f>
        <v>#DIV/0!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4">
        <f t="shared" si="10"/>
        <v>0</v>
      </c>
      <c r="Q52" s="40"/>
    </row>
    <row r="53" spans="1:17" ht="12.75" customHeight="1" outlineLevel="1">
      <c r="A53" s="115" t="s">
        <v>73</v>
      </c>
      <c r="B53" s="101" t="e">
        <f>+C53/O$12</f>
        <v>#DIV/0!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4">
        <f t="shared" si="10"/>
        <v>0</v>
      </c>
      <c r="Q53" s="40"/>
    </row>
    <row r="54" spans="1:17" ht="12.75" outlineLevel="1">
      <c r="A54" s="19" t="s">
        <v>22</v>
      </c>
      <c r="B54" s="123" t="e">
        <f>SUM(B49:B53)</f>
        <v>#DIV/0!</v>
      </c>
      <c r="C54" s="10">
        <f aca="true" t="shared" si="11" ref="C54:O54">+SUM(C49:C53)</f>
        <v>0</v>
      </c>
      <c r="D54" s="10">
        <f t="shared" si="11"/>
        <v>0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0</v>
      </c>
      <c r="L54" s="10">
        <f t="shared" si="11"/>
        <v>0</v>
      </c>
      <c r="M54" s="10">
        <f t="shared" si="11"/>
        <v>0</v>
      </c>
      <c r="N54" s="10">
        <f t="shared" si="11"/>
        <v>0</v>
      </c>
      <c r="O54" s="10">
        <f t="shared" si="11"/>
        <v>0</v>
      </c>
      <c r="P54" s="24">
        <f t="shared" si="10"/>
        <v>0</v>
      </c>
      <c r="Q54" s="40"/>
    </row>
    <row r="55" spans="1:17" ht="12.75" outlineLevel="1">
      <c r="A55" s="129"/>
      <c r="B55" s="13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24"/>
      <c r="Q55" s="40"/>
    </row>
    <row r="56" spans="1:17" ht="12.75" outlineLevel="1">
      <c r="A56" s="113" t="s">
        <v>80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24"/>
      <c r="Q56" s="40"/>
    </row>
    <row r="57" spans="1:17" ht="12.75" outlineLevel="1">
      <c r="A57" s="115" t="s">
        <v>78</v>
      </c>
      <c r="B57" s="101" t="e">
        <f>+C57/O$12</f>
        <v>#DIV/0!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24"/>
      <c r="Q57" s="40"/>
    </row>
    <row r="58" spans="1:17" ht="12.75" outlineLevel="1">
      <c r="A58" s="115" t="s">
        <v>79</v>
      </c>
      <c r="B58" s="101" t="e">
        <f>+C58/O$12</f>
        <v>#DIV/0!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24"/>
      <c r="Q58" s="40"/>
    </row>
    <row r="59" spans="1:17" ht="12.75" outlineLevel="1">
      <c r="A59" s="115" t="s">
        <v>89</v>
      </c>
      <c r="B59" s="101" t="e">
        <f>+C59/O$12</f>
        <v>#DIV/0!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24"/>
      <c r="Q59" s="40"/>
    </row>
    <row r="60" spans="1:17" ht="12.75" outlineLevel="1">
      <c r="A60" s="19" t="s">
        <v>81</v>
      </c>
      <c r="B60" s="19"/>
      <c r="C60" s="10">
        <f>+SUM(C57:C59)</f>
        <v>0</v>
      </c>
      <c r="D60" s="10">
        <f aca="true" t="shared" si="12" ref="D60:O60">+SUM(D57:D59)</f>
        <v>0</v>
      </c>
      <c r="E60" s="10">
        <f t="shared" si="12"/>
        <v>0</v>
      </c>
      <c r="F60" s="10">
        <f t="shared" si="12"/>
        <v>0</v>
      </c>
      <c r="G60" s="10">
        <f t="shared" si="12"/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  <c r="M60" s="10">
        <f t="shared" si="12"/>
        <v>0</v>
      </c>
      <c r="N60" s="10">
        <f t="shared" si="12"/>
        <v>0</v>
      </c>
      <c r="O60" s="10">
        <f t="shared" si="12"/>
        <v>0</v>
      </c>
      <c r="P60" s="24"/>
      <c r="Q60" s="40"/>
    </row>
    <row r="61" spans="1:17" ht="12.75" outlineLevel="1">
      <c r="A61" s="131"/>
      <c r="B61" s="3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4"/>
      <c r="Q61" s="40"/>
    </row>
    <row r="62" spans="1:17" ht="12.75" outlineLevel="1">
      <c r="A62" s="113" t="s">
        <v>19</v>
      </c>
      <c r="B62" s="7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4">
        <f t="shared" si="10"/>
        <v>0</v>
      </c>
      <c r="Q62" s="40"/>
    </row>
    <row r="63" spans="1:17" ht="12.75" outlineLevel="1">
      <c r="A63" s="80" t="s">
        <v>77</v>
      </c>
      <c r="B63" s="101" t="e">
        <f>+C63/O$12</f>
        <v>#DIV/0!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4">
        <f t="shared" si="10"/>
        <v>0</v>
      </c>
      <c r="Q63" s="40"/>
    </row>
    <row r="64" spans="1:17" ht="12.75" outlineLevel="1">
      <c r="A64" s="120" t="s">
        <v>12</v>
      </c>
      <c r="B64" s="101" t="e">
        <f>+C64/O$12</f>
        <v>#DIV/0!</v>
      </c>
      <c r="C64" s="15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24">
        <f t="shared" si="10"/>
        <v>0</v>
      </c>
      <c r="Q64" s="40"/>
    </row>
    <row r="65" spans="1:17" ht="12.75" outlineLevel="1">
      <c r="A65" s="19" t="s">
        <v>23</v>
      </c>
      <c r="B65" s="123" t="e">
        <f>SUM(B63:B64)</f>
        <v>#DIV/0!</v>
      </c>
      <c r="C65" s="10">
        <f>+SUM(C63:C64)</f>
        <v>0</v>
      </c>
      <c r="D65" s="10">
        <f aca="true" t="shared" si="13" ref="D65:O65">+SUM(D63:D64)</f>
        <v>0</v>
      </c>
      <c r="E65" s="10">
        <f t="shared" si="13"/>
        <v>0</v>
      </c>
      <c r="F65" s="10">
        <f t="shared" si="13"/>
        <v>0</v>
      </c>
      <c r="G65" s="10">
        <f t="shared" si="13"/>
        <v>0</v>
      </c>
      <c r="H65" s="10">
        <f t="shared" si="13"/>
        <v>0</v>
      </c>
      <c r="I65" s="10">
        <f t="shared" si="13"/>
        <v>0</v>
      </c>
      <c r="J65" s="10">
        <f t="shared" si="13"/>
        <v>0</v>
      </c>
      <c r="K65" s="10">
        <f t="shared" si="13"/>
        <v>0</v>
      </c>
      <c r="L65" s="10">
        <f t="shared" si="13"/>
        <v>0</v>
      </c>
      <c r="M65" s="10">
        <f t="shared" si="13"/>
        <v>0</v>
      </c>
      <c r="N65" s="10">
        <f>+SUM(N63:N64)</f>
        <v>0</v>
      </c>
      <c r="O65" s="10">
        <f t="shared" si="13"/>
        <v>0</v>
      </c>
      <c r="P65" s="24">
        <f t="shared" si="10"/>
        <v>0</v>
      </c>
      <c r="Q65" s="40"/>
    </row>
    <row r="66" spans="1:17" ht="12.75" outlineLevel="1">
      <c r="A66" s="80" t="s">
        <v>82</v>
      </c>
      <c r="B66" s="119"/>
      <c r="C66" s="15">
        <f>+C32</f>
        <v>0</v>
      </c>
      <c r="D66" s="15">
        <v>0</v>
      </c>
      <c r="E66" s="15">
        <f>E23</f>
        <v>0</v>
      </c>
      <c r="F66" s="15">
        <f>F23</f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24">
        <f t="shared" si="10"/>
        <v>0</v>
      </c>
      <c r="Q66" s="44"/>
    </row>
    <row r="67" spans="1:17" ht="15">
      <c r="A67" s="108" t="s">
        <v>25</v>
      </c>
      <c r="B67" s="109" t="e">
        <f>+C67/C$12</f>
        <v>#DIV/0!</v>
      </c>
      <c r="C67" s="110">
        <f>C39+C46+C54+C60+C65+C66</f>
        <v>0</v>
      </c>
      <c r="D67" s="110">
        <f aca="true" t="shared" si="14" ref="D67:O67">D39+D46+D54+D60+D65+D66</f>
        <v>0</v>
      </c>
      <c r="E67" s="110">
        <f t="shared" si="14"/>
        <v>0</v>
      </c>
      <c r="F67" s="110">
        <f t="shared" si="14"/>
        <v>0</v>
      </c>
      <c r="G67" s="110">
        <f t="shared" si="14"/>
        <v>0</v>
      </c>
      <c r="H67" s="110">
        <f t="shared" si="14"/>
        <v>0</v>
      </c>
      <c r="I67" s="110">
        <f t="shared" si="14"/>
        <v>0</v>
      </c>
      <c r="J67" s="110">
        <f t="shared" si="14"/>
        <v>0</v>
      </c>
      <c r="K67" s="110">
        <f t="shared" si="14"/>
        <v>0</v>
      </c>
      <c r="L67" s="110">
        <f t="shared" si="14"/>
        <v>0</v>
      </c>
      <c r="M67" s="110">
        <f t="shared" si="14"/>
        <v>0</v>
      </c>
      <c r="N67" s="110">
        <f t="shared" si="14"/>
        <v>0</v>
      </c>
      <c r="O67" s="110">
        <f t="shared" si="14"/>
        <v>0</v>
      </c>
      <c r="P67" s="24">
        <f t="shared" si="10"/>
        <v>0</v>
      </c>
      <c r="Q67" s="40"/>
    </row>
    <row r="68" spans="1:17" ht="12.75">
      <c r="A68" s="39" t="s">
        <v>5</v>
      </c>
      <c r="B68" s="254" t="e">
        <f>+C68/O$12</f>
        <v>#DIV/0!</v>
      </c>
      <c r="C68" s="122">
        <f aca="true" t="shared" si="15" ref="C68:O68">+C36-C67</f>
        <v>0</v>
      </c>
      <c r="D68" s="107">
        <f t="shared" si="15"/>
        <v>0</v>
      </c>
      <c r="E68" s="107">
        <f t="shared" si="15"/>
        <v>0</v>
      </c>
      <c r="F68" s="107">
        <f t="shared" si="15"/>
        <v>0</v>
      </c>
      <c r="G68" s="107">
        <f t="shared" si="15"/>
        <v>0</v>
      </c>
      <c r="H68" s="107">
        <f t="shared" si="15"/>
        <v>0</v>
      </c>
      <c r="I68" s="107">
        <f t="shared" si="15"/>
        <v>0</v>
      </c>
      <c r="J68" s="107">
        <f t="shared" si="15"/>
        <v>0</v>
      </c>
      <c r="K68" s="107">
        <f t="shared" si="15"/>
        <v>0</v>
      </c>
      <c r="L68" s="107">
        <f t="shared" si="15"/>
        <v>0</v>
      </c>
      <c r="M68" s="107">
        <f t="shared" si="15"/>
        <v>0</v>
      </c>
      <c r="N68" s="107">
        <f t="shared" si="15"/>
        <v>0</v>
      </c>
      <c r="O68" s="107">
        <f t="shared" si="15"/>
        <v>0</v>
      </c>
      <c r="P68" s="24">
        <f t="shared" si="10"/>
        <v>0</v>
      </c>
      <c r="Q68" s="40"/>
    </row>
    <row r="69" spans="1:17" ht="12.75">
      <c r="A69" s="39" t="s">
        <v>14</v>
      </c>
      <c r="B69" s="118"/>
      <c r="C69" s="107"/>
      <c r="D69" s="10">
        <f>+D68</f>
        <v>0</v>
      </c>
      <c r="E69" s="10">
        <f>+D69+E68</f>
        <v>0</v>
      </c>
      <c r="F69" s="10">
        <f>+E69+F68</f>
        <v>0</v>
      </c>
      <c r="G69" s="10">
        <f aca="true" t="shared" si="16" ref="G69:O69">+F69+G68</f>
        <v>0</v>
      </c>
      <c r="H69" s="10">
        <f t="shared" si="16"/>
        <v>0</v>
      </c>
      <c r="I69" s="10">
        <f t="shared" si="16"/>
        <v>0</v>
      </c>
      <c r="J69" s="10">
        <f t="shared" si="16"/>
        <v>0</v>
      </c>
      <c r="K69" s="10">
        <f t="shared" si="16"/>
        <v>0</v>
      </c>
      <c r="L69" s="10">
        <f t="shared" si="16"/>
        <v>0</v>
      </c>
      <c r="M69" s="10">
        <f t="shared" si="16"/>
        <v>0</v>
      </c>
      <c r="N69" s="10">
        <f t="shared" si="16"/>
        <v>0</v>
      </c>
      <c r="O69" s="10">
        <f t="shared" si="16"/>
        <v>0</v>
      </c>
      <c r="P69" s="24"/>
      <c r="Q69" s="40"/>
    </row>
    <row r="70" spans="1:17" ht="12.75" customHeight="1">
      <c r="A70" s="26"/>
      <c r="B70" s="54"/>
      <c r="C70" s="28"/>
      <c r="D70" s="5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3:21" ht="12.75">
      <c r="C71" s="55"/>
      <c r="D71" s="56"/>
      <c r="F71" s="6"/>
      <c r="G71" s="22"/>
      <c r="I71" s="22"/>
      <c r="J71" s="6"/>
      <c r="K71" s="57"/>
      <c r="L71" s="57"/>
      <c r="M71" s="57"/>
      <c r="N71" s="57"/>
      <c r="O71" s="22"/>
      <c r="P71" s="6"/>
      <c r="Q71" s="22"/>
      <c r="R71" s="22"/>
      <c r="S71" s="6"/>
      <c r="T71" s="22"/>
      <c r="U71" s="22"/>
    </row>
    <row r="72" spans="2:21" ht="12.75">
      <c r="B72" s="6"/>
      <c r="C72" s="22"/>
      <c r="F72" s="6"/>
      <c r="G72" s="22"/>
      <c r="I72" s="22"/>
      <c r="J72" s="7"/>
      <c r="K72" s="22"/>
      <c r="L72" s="22"/>
      <c r="M72" s="22"/>
      <c r="N72" s="22"/>
      <c r="O72" s="22"/>
      <c r="P72" s="6"/>
      <c r="Q72" s="22"/>
      <c r="R72" s="22"/>
      <c r="S72" s="6"/>
      <c r="T72" s="22"/>
      <c r="U72" s="22"/>
    </row>
    <row r="74" spans="2:17" ht="12.75">
      <c r="B74" s="25"/>
      <c r="C74" s="22"/>
      <c r="E74" s="22"/>
      <c r="F74" s="25"/>
      <c r="G74" s="22"/>
      <c r="H74" s="22"/>
      <c r="I74" s="22"/>
      <c r="J74" s="25"/>
      <c r="K74" s="22"/>
      <c r="L74" s="22"/>
      <c r="M74" s="22"/>
      <c r="N74" s="22"/>
      <c r="O74" s="22"/>
      <c r="P74" s="25"/>
      <c r="Q74" s="22"/>
    </row>
    <row r="75" spans="2:17" ht="12.75">
      <c r="B75" s="25"/>
      <c r="C75" s="22"/>
      <c r="E75" s="22"/>
      <c r="F75" s="25"/>
      <c r="G75" s="22"/>
      <c r="H75" s="22"/>
      <c r="I75" s="22"/>
      <c r="J75" s="58"/>
      <c r="K75" s="22"/>
      <c r="L75" s="22"/>
      <c r="M75" s="22"/>
      <c r="N75" s="22"/>
      <c r="O75" s="22"/>
      <c r="P75" s="25"/>
      <c r="Q75" s="22"/>
    </row>
    <row r="77" ht="12.75">
      <c r="A77" s="59"/>
    </row>
    <row r="78" ht="12.75">
      <c r="A78" s="59"/>
    </row>
  </sheetData>
  <sheetProtection/>
  <mergeCells count="4">
    <mergeCell ref="L3:O3"/>
    <mergeCell ref="A15:A16"/>
    <mergeCell ref="O4:O5"/>
    <mergeCell ref="N4:N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120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11.421875" defaultRowHeight="12.75"/>
  <cols>
    <col min="1" max="1" width="7.140625" style="0" customWidth="1"/>
    <col min="2" max="2" width="56.28125" style="0" customWidth="1"/>
    <col min="5" max="5" width="12.57421875" style="0" customWidth="1"/>
    <col min="6" max="6" width="15.00390625" style="0" customWidth="1"/>
  </cols>
  <sheetData>
    <row r="1" ht="15.75">
      <c r="B1" s="249" t="s">
        <v>125</v>
      </c>
    </row>
    <row r="2" ht="15.75">
      <c r="B2" s="249"/>
    </row>
    <row r="3" ht="15.75">
      <c r="B3" s="249" t="s">
        <v>126</v>
      </c>
    </row>
    <row r="4" ht="13.5" thickBot="1"/>
    <row r="5" spans="1:7" ht="30.75" customHeight="1" thickBot="1">
      <c r="A5" s="200" t="s">
        <v>39</v>
      </c>
      <c r="B5" s="201" t="s">
        <v>100</v>
      </c>
      <c r="C5" s="202" t="s">
        <v>102</v>
      </c>
      <c r="D5" s="202" t="s">
        <v>11</v>
      </c>
      <c r="E5" s="202" t="s">
        <v>103</v>
      </c>
      <c r="F5" s="203" t="s">
        <v>31</v>
      </c>
      <c r="G5" s="250" t="s">
        <v>128</v>
      </c>
    </row>
    <row r="6" spans="1:6" ht="15" customHeight="1">
      <c r="A6" s="233"/>
      <c r="B6" s="234"/>
      <c r="C6" s="235"/>
      <c r="D6" s="235"/>
      <c r="E6" s="235"/>
      <c r="F6" s="235"/>
    </row>
    <row r="7" spans="1:6" ht="15" customHeight="1" thickBot="1">
      <c r="A7" s="236"/>
      <c r="B7" s="238" t="s">
        <v>123</v>
      </c>
      <c r="C7" s="237"/>
      <c r="D7" s="237"/>
      <c r="E7" s="237"/>
      <c r="F7" s="237"/>
    </row>
    <row r="8" spans="1:6" ht="15">
      <c r="A8" s="204">
        <v>1</v>
      </c>
      <c r="B8" s="205" t="s">
        <v>40</v>
      </c>
      <c r="C8" s="206"/>
      <c r="D8" s="206"/>
      <c r="E8" s="206"/>
      <c r="F8" s="207"/>
    </row>
    <row r="9" spans="1:6" ht="12.75">
      <c r="A9" s="208"/>
      <c r="B9" s="195"/>
      <c r="C9" s="81"/>
      <c r="D9" s="81"/>
      <c r="E9" s="81"/>
      <c r="F9" s="164"/>
    </row>
    <row r="10" spans="1:6" ht="12.75">
      <c r="A10" s="208"/>
      <c r="B10" s="195"/>
      <c r="C10" s="81"/>
      <c r="D10" s="81"/>
      <c r="E10" s="81"/>
      <c r="F10" s="164"/>
    </row>
    <row r="11" spans="1:6" ht="12.75">
      <c r="A11" s="208"/>
      <c r="B11" s="195"/>
      <c r="C11" s="81"/>
      <c r="D11" s="81"/>
      <c r="E11" s="81"/>
      <c r="F11" s="164"/>
    </row>
    <row r="12" spans="1:6" ht="13.5" thickBot="1">
      <c r="A12" s="209"/>
      <c r="B12" s="210" t="s">
        <v>104</v>
      </c>
      <c r="C12" s="163"/>
      <c r="D12" s="163"/>
      <c r="E12" s="163"/>
      <c r="F12" s="211"/>
    </row>
    <row r="13" spans="1:3" ht="13.5" thickBot="1">
      <c r="A13" s="212"/>
      <c r="B13" s="213"/>
      <c r="C13" s="48"/>
    </row>
    <row r="14" spans="1:6" ht="15">
      <c r="A14" s="204">
        <v>2</v>
      </c>
      <c r="B14" s="214" t="s">
        <v>105</v>
      </c>
      <c r="C14" s="206"/>
      <c r="D14" s="206"/>
      <c r="E14" s="206"/>
      <c r="F14" s="207"/>
    </row>
    <row r="15" spans="1:6" ht="12.75">
      <c r="A15" s="208"/>
      <c r="B15" s="195"/>
      <c r="C15" s="81"/>
      <c r="D15" s="81"/>
      <c r="E15" s="81"/>
      <c r="F15" s="164"/>
    </row>
    <row r="16" spans="1:6" ht="12.75">
      <c r="A16" s="208"/>
      <c r="B16" s="195"/>
      <c r="C16" s="81"/>
      <c r="D16" s="81"/>
      <c r="E16" s="81"/>
      <c r="F16" s="164"/>
    </row>
    <row r="17" spans="1:6" ht="13.5" thickBot="1">
      <c r="A17" s="209"/>
      <c r="B17" s="210" t="s">
        <v>104</v>
      </c>
      <c r="C17" s="163"/>
      <c r="D17" s="163"/>
      <c r="E17" s="163"/>
      <c r="F17" s="165"/>
    </row>
    <row r="18" spans="1:6" ht="13.5" thickBot="1">
      <c r="A18" s="215"/>
      <c r="B18" s="216"/>
      <c r="C18" s="217"/>
      <c r="D18" s="217"/>
      <c r="E18" s="217"/>
      <c r="F18" s="217"/>
    </row>
    <row r="19" spans="1:6" ht="15">
      <c r="A19" s="204" t="s">
        <v>32</v>
      </c>
      <c r="B19" s="214" t="s">
        <v>106</v>
      </c>
      <c r="C19" s="206"/>
      <c r="D19" s="206"/>
      <c r="E19" s="206"/>
      <c r="F19" s="207"/>
    </row>
    <row r="20" spans="1:6" ht="12.75">
      <c r="A20" s="208"/>
      <c r="B20" s="195"/>
      <c r="C20" s="81"/>
      <c r="D20" s="81"/>
      <c r="E20" s="81"/>
      <c r="F20" s="164"/>
    </row>
    <row r="21" spans="1:6" ht="12.75">
      <c r="A21" s="208"/>
      <c r="B21" s="195"/>
      <c r="C21" s="81"/>
      <c r="D21" s="81"/>
      <c r="E21" s="81"/>
      <c r="F21" s="164"/>
    </row>
    <row r="22" spans="1:6" ht="13.5" thickBot="1">
      <c r="A22" s="209"/>
      <c r="B22" s="210" t="s">
        <v>104</v>
      </c>
      <c r="C22" s="163"/>
      <c r="D22" s="163"/>
      <c r="E22" s="163"/>
      <c r="F22" s="165"/>
    </row>
    <row r="23" spans="1:6" ht="13.5" thickBot="1">
      <c r="A23" s="215"/>
      <c r="B23" s="216"/>
      <c r="C23" s="217"/>
      <c r="D23" s="217"/>
      <c r="E23" s="217"/>
      <c r="F23" s="217"/>
    </row>
    <row r="24" spans="1:6" ht="15">
      <c r="A24" s="204">
        <v>4</v>
      </c>
      <c r="B24" s="214" t="s">
        <v>107</v>
      </c>
      <c r="C24" s="206"/>
      <c r="D24" s="206"/>
      <c r="E24" s="206"/>
      <c r="F24" s="207"/>
    </row>
    <row r="25" spans="1:6" ht="12.75">
      <c r="A25" s="208"/>
      <c r="B25" s="195"/>
      <c r="C25" s="81"/>
      <c r="D25" s="81"/>
      <c r="E25" s="81"/>
      <c r="F25" s="164"/>
    </row>
    <row r="26" spans="1:6" ht="12.75">
      <c r="A26" s="208"/>
      <c r="B26" s="195"/>
      <c r="C26" s="81"/>
      <c r="D26" s="81"/>
      <c r="E26" s="81"/>
      <c r="F26" s="164"/>
    </row>
    <row r="27" spans="1:6" ht="13.5" thickBot="1">
      <c r="A27" s="209"/>
      <c r="B27" s="210" t="s">
        <v>104</v>
      </c>
      <c r="C27" s="163"/>
      <c r="D27" s="163"/>
      <c r="E27" s="163"/>
      <c r="F27" s="211"/>
    </row>
    <row r="28" spans="1:3" ht="13.5" thickBot="1">
      <c r="A28" s="212"/>
      <c r="B28" s="213"/>
      <c r="C28" s="48"/>
    </row>
    <row r="29" spans="1:6" ht="15">
      <c r="A29" s="204">
        <v>5</v>
      </c>
      <c r="B29" s="214" t="s">
        <v>108</v>
      </c>
      <c r="C29" s="206"/>
      <c r="D29" s="206"/>
      <c r="E29" s="206"/>
      <c r="F29" s="207"/>
    </row>
    <row r="30" spans="1:6" ht="12.75">
      <c r="A30" s="208"/>
      <c r="B30" s="195"/>
      <c r="C30" s="81"/>
      <c r="D30" s="81"/>
      <c r="E30" s="81"/>
      <c r="F30" s="164"/>
    </row>
    <row r="31" spans="1:6" ht="12.75">
      <c r="A31" s="208"/>
      <c r="B31" s="195"/>
      <c r="C31" s="81"/>
      <c r="D31" s="81"/>
      <c r="E31" s="81"/>
      <c r="F31" s="164"/>
    </row>
    <row r="32" spans="1:6" ht="13.5" thickBot="1">
      <c r="A32" s="209"/>
      <c r="B32" s="210" t="s">
        <v>104</v>
      </c>
      <c r="C32" s="163"/>
      <c r="D32" s="163"/>
      <c r="E32" s="163"/>
      <c r="F32" s="211"/>
    </row>
    <row r="33" spans="1:3" ht="13.5" thickBot="1">
      <c r="A33" s="212"/>
      <c r="B33" s="213"/>
      <c r="C33" s="48"/>
    </row>
    <row r="34" spans="1:6" ht="15">
      <c r="A34" s="204">
        <v>6</v>
      </c>
      <c r="B34" s="214" t="s">
        <v>121</v>
      </c>
      <c r="C34" s="206"/>
      <c r="D34" s="206"/>
      <c r="E34" s="206"/>
      <c r="F34" s="207"/>
    </row>
    <row r="35" spans="1:6" ht="12.75">
      <c r="A35" s="208"/>
      <c r="B35" s="195"/>
      <c r="C35" s="81"/>
      <c r="D35" s="81"/>
      <c r="E35" s="81"/>
      <c r="F35" s="164"/>
    </row>
    <row r="36" spans="1:6" ht="12.75">
      <c r="A36" s="208"/>
      <c r="B36" s="195"/>
      <c r="C36" s="81"/>
      <c r="D36" s="81"/>
      <c r="E36" s="81"/>
      <c r="F36" s="164"/>
    </row>
    <row r="37" spans="1:6" ht="13.5" thickBot="1">
      <c r="A37" s="209"/>
      <c r="B37" s="210" t="s">
        <v>104</v>
      </c>
      <c r="C37" s="163"/>
      <c r="D37" s="163"/>
      <c r="E37" s="163"/>
      <c r="F37" s="211"/>
    </row>
    <row r="38" spans="1:3" ht="13.5" thickBot="1">
      <c r="A38" s="212"/>
      <c r="B38" s="213"/>
      <c r="C38" s="48"/>
    </row>
    <row r="39" spans="1:6" ht="15">
      <c r="A39" s="204">
        <v>7</v>
      </c>
      <c r="B39" s="214" t="s">
        <v>109</v>
      </c>
      <c r="C39" s="206"/>
      <c r="D39" s="206"/>
      <c r="E39" s="206"/>
      <c r="F39" s="207"/>
    </row>
    <row r="40" spans="1:6" ht="12.75">
      <c r="A40" s="208"/>
      <c r="B40" s="195"/>
      <c r="C40" s="81"/>
      <c r="D40" s="81"/>
      <c r="E40" s="81"/>
      <c r="F40" s="164"/>
    </row>
    <row r="41" spans="1:6" ht="12.75">
      <c r="A41" s="208"/>
      <c r="B41" s="195"/>
      <c r="C41" s="81"/>
      <c r="D41" s="81"/>
      <c r="E41" s="81"/>
      <c r="F41" s="164"/>
    </row>
    <row r="42" spans="1:6" ht="13.5" thickBot="1">
      <c r="A42" s="209"/>
      <c r="B42" s="210" t="s">
        <v>104</v>
      </c>
      <c r="C42" s="163"/>
      <c r="D42" s="163"/>
      <c r="E42" s="163"/>
      <c r="F42" s="211"/>
    </row>
    <row r="43" spans="1:3" ht="13.5" thickBot="1">
      <c r="A43" s="212"/>
      <c r="B43" s="213"/>
      <c r="C43" s="48"/>
    </row>
    <row r="44" spans="1:6" ht="15">
      <c r="A44" s="204">
        <v>8</v>
      </c>
      <c r="B44" s="214" t="s">
        <v>110</v>
      </c>
      <c r="C44" s="206"/>
      <c r="D44" s="206"/>
      <c r="E44" s="206"/>
      <c r="F44" s="207"/>
    </row>
    <row r="45" spans="1:6" ht="12.75">
      <c r="A45" s="218"/>
      <c r="B45" s="196"/>
      <c r="C45" s="120"/>
      <c r="D45" s="120"/>
      <c r="E45" s="120"/>
      <c r="F45" s="219"/>
    </row>
    <row r="46" spans="1:6" ht="12.75">
      <c r="A46" s="218"/>
      <c r="B46" s="196"/>
      <c r="C46" s="120"/>
      <c r="D46" s="120"/>
      <c r="E46" s="120"/>
      <c r="F46" s="219"/>
    </row>
    <row r="47" spans="1:6" ht="13.5" thickBot="1">
      <c r="A47" s="209"/>
      <c r="B47" s="210" t="s">
        <v>104</v>
      </c>
      <c r="C47" s="163"/>
      <c r="D47" s="163"/>
      <c r="E47" s="163"/>
      <c r="F47" s="211"/>
    </row>
    <row r="48" spans="1:3" ht="13.5" thickBot="1">
      <c r="A48" s="212"/>
      <c r="B48" s="213"/>
      <c r="C48" s="48"/>
    </row>
    <row r="49" spans="1:6" ht="15">
      <c r="A49" s="204">
        <v>9</v>
      </c>
      <c r="B49" s="214" t="s">
        <v>113</v>
      </c>
      <c r="C49" s="206"/>
      <c r="D49" s="206"/>
      <c r="E49" s="206"/>
      <c r="F49" s="207"/>
    </row>
    <row r="50" spans="1:6" ht="12.75">
      <c r="A50" s="218"/>
      <c r="B50" s="196"/>
      <c r="C50" s="120"/>
      <c r="D50" s="120"/>
      <c r="E50" s="120"/>
      <c r="F50" s="219"/>
    </row>
    <row r="51" spans="1:6" ht="13.5" thickBot="1">
      <c r="A51" s="209"/>
      <c r="B51" s="210" t="s">
        <v>104</v>
      </c>
      <c r="C51" s="163"/>
      <c r="D51" s="163"/>
      <c r="E51" s="163"/>
      <c r="F51" s="211"/>
    </row>
    <row r="52" spans="1:3" ht="13.5" thickBot="1">
      <c r="A52" s="212"/>
      <c r="B52" s="213"/>
      <c r="C52" s="48"/>
    </row>
    <row r="53" spans="1:6" ht="15">
      <c r="A53" s="204">
        <v>10</v>
      </c>
      <c r="B53" s="214" t="s">
        <v>112</v>
      </c>
      <c r="C53" s="206"/>
      <c r="D53" s="206"/>
      <c r="E53" s="206"/>
      <c r="F53" s="207"/>
    </row>
    <row r="54" spans="1:6" ht="12.75">
      <c r="A54" s="218"/>
      <c r="B54" s="196"/>
      <c r="C54" s="120"/>
      <c r="D54" s="120"/>
      <c r="E54" s="120"/>
      <c r="F54" s="219"/>
    </row>
    <row r="55" spans="1:6" ht="13.5" thickBot="1">
      <c r="A55" s="209"/>
      <c r="B55" s="210" t="s">
        <v>104</v>
      </c>
      <c r="C55" s="163"/>
      <c r="D55" s="163"/>
      <c r="E55" s="163"/>
      <c r="F55" s="211"/>
    </row>
    <row r="56" spans="1:3" ht="13.5" thickBot="1">
      <c r="A56" s="212"/>
      <c r="B56" s="213"/>
      <c r="C56" s="48"/>
    </row>
    <row r="57" spans="1:6" ht="15">
      <c r="A57" s="204">
        <v>11</v>
      </c>
      <c r="B57" s="214" t="s">
        <v>111</v>
      </c>
      <c r="C57" s="206"/>
      <c r="D57" s="206"/>
      <c r="E57" s="206"/>
      <c r="F57" s="207"/>
    </row>
    <row r="58" spans="1:6" ht="12.75">
      <c r="A58" s="218"/>
      <c r="B58" s="196"/>
      <c r="C58" s="120"/>
      <c r="D58" s="120"/>
      <c r="E58" s="120"/>
      <c r="F58" s="219"/>
    </row>
    <row r="59" spans="1:6" ht="13.5" thickBot="1">
      <c r="A59" s="209"/>
      <c r="B59" s="210" t="s">
        <v>104</v>
      </c>
      <c r="C59" s="163"/>
      <c r="D59" s="163"/>
      <c r="E59" s="163"/>
      <c r="F59" s="211"/>
    </row>
    <row r="60" spans="1:3" ht="13.5" thickBot="1">
      <c r="A60" s="212"/>
      <c r="B60" s="213"/>
      <c r="C60" s="48"/>
    </row>
    <row r="61" spans="1:6" ht="15">
      <c r="A61" s="204">
        <v>12</v>
      </c>
      <c r="B61" s="214" t="s">
        <v>114</v>
      </c>
      <c r="C61" s="206"/>
      <c r="D61" s="206"/>
      <c r="E61" s="206"/>
      <c r="F61" s="207"/>
    </row>
    <row r="62" spans="1:6" ht="12.75">
      <c r="A62" s="218"/>
      <c r="B62" s="196"/>
      <c r="C62" s="120"/>
      <c r="D62" s="120"/>
      <c r="E62" s="120"/>
      <c r="F62" s="219"/>
    </row>
    <row r="63" spans="1:6" ht="12.75">
      <c r="A63" s="218"/>
      <c r="B63" s="196"/>
      <c r="C63" s="120"/>
      <c r="D63" s="120"/>
      <c r="E63" s="120"/>
      <c r="F63" s="219"/>
    </row>
    <row r="64" spans="1:6" ht="13.5" thickBot="1">
      <c r="A64" s="209"/>
      <c r="B64" s="210" t="s">
        <v>104</v>
      </c>
      <c r="C64" s="163"/>
      <c r="D64" s="163"/>
      <c r="E64" s="163"/>
      <c r="F64" s="211"/>
    </row>
    <row r="65" spans="1:3" ht="13.5" thickBot="1">
      <c r="A65" s="212"/>
      <c r="B65" s="213"/>
      <c r="C65" s="48"/>
    </row>
    <row r="66" spans="1:6" ht="15">
      <c r="A66" s="204">
        <v>13</v>
      </c>
      <c r="B66" s="214" t="s">
        <v>115</v>
      </c>
      <c r="C66" s="206"/>
      <c r="D66" s="206"/>
      <c r="E66" s="206"/>
      <c r="F66" s="207"/>
    </row>
    <row r="67" spans="1:6" ht="15">
      <c r="A67" s="226"/>
      <c r="B67" s="197"/>
      <c r="C67" s="120"/>
      <c r="D67" s="120"/>
      <c r="E67" s="120"/>
      <c r="F67" s="219"/>
    </row>
    <row r="68" spans="1:6" ht="15">
      <c r="A68" s="226"/>
      <c r="B68" s="199" t="s">
        <v>117</v>
      </c>
      <c r="C68" s="120"/>
      <c r="D68" s="120"/>
      <c r="E68" s="120"/>
      <c r="F68" s="219"/>
    </row>
    <row r="69" spans="1:6" ht="13.5" thickBot="1">
      <c r="A69" s="209"/>
      <c r="B69" s="210" t="s">
        <v>104</v>
      </c>
      <c r="C69" s="163"/>
      <c r="D69" s="163"/>
      <c r="E69" s="163"/>
      <c r="F69" s="211"/>
    </row>
    <row r="70" spans="1:3" ht="13.5" thickBot="1">
      <c r="A70" s="212"/>
      <c r="B70" s="213"/>
      <c r="C70" s="48"/>
    </row>
    <row r="71" spans="1:6" ht="15">
      <c r="A71" s="204">
        <v>14</v>
      </c>
      <c r="B71" s="214" t="s">
        <v>116</v>
      </c>
      <c r="C71" s="206"/>
      <c r="D71" s="206"/>
      <c r="E71" s="206"/>
      <c r="F71" s="207"/>
    </row>
    <row r="72" spans="1:6" ht="15">
      <c r="A72" s="226"/>
      <c r="B72" s="197"/>
      <c r="C72" s="120"/>
      <c r="D72" s="120"/>
      <c r="E72" s="120"/>
      <c r="F72" s="219"/>
    </row>
    <row r="73" spans="1:6" ht="15">
      <c r="A73" s="226"/>
      <c r="B73" s="199"/>
      <c r="C73" s="120"/>
      <c r="D73" s="120"/>
      <c r="E73" s="120"/>
      <c r="F73" s="219"/>
    </row>
    <row r="74" spans="1:6" ht="15.75" thickBot="1">
      <c r="A74" s="227"/>
      <c r="B74" s="228"/>
      <c r="C74" s="222"/>
      <c r="D74" s="222"/>
      <c r="E74" s="222"/>
      <c r="F74" s="211"/>
    </row>
    <row r="75" spans="1:6" ht="13.5" thickBot="1">
      <c r="A75" s="223"/>
      <c r="B75" s="225"/>
      <c r="C75" s="224"/>
      <c r="D75" s="224"/>
      <c r="E75" s="224"/>
      <c r="F75" s="224"/>
    </row>
    <row r="76" spans="1:6" ht="12.75">
      <c r="A76" s="239">
        <v>15</v>
      </c>
      <c r="B76" s="240" t="s">
        <v>119</v>
      </c>
      <c r="C76" s="206"/>
      <c r="D76" s="206"/>
      <c r="E76" s="206"/>
      <c r="F76" s="207"/>
    </row>
    <row r="77" spans="1:6" ht="15">
      <c r="A77" s="226"/>
      <c r="B77" s="197"/>
      <c r="C77" s="120"/>
      <c r="D77" s="120"/>
      <c r="E77" s="120"/>
      <c r="F77" s="219"/>
    </row>
    <row r="78" spans="1:6" ht="12.75">
      <c r="A78" s="218"/>
      <c r="B78" s="196"/>
      <c r="C78" s="120"/>
      <c r="D78" s="120"/>
      <c r="E78" s="120"/>
      <c r="F78" s="219"/>
    </row>
    <row r="79" spans="1:6" ht="13.5" thickBot="1">
      <c r="A79" s="209"/>
      <c r="B79" s="210" t="s">
        <v>104</v>
      </c>
      <c r="C79" s="163"/>
      <c r="D79" s="163"/>
      <c r="E79" s="163"/>
      <c r="F79" s="211"/>
    </row>
    <row r="80" spans="1:3" ht="13.5" thickBot="1">
      <c r="A80" s="212"/>
      <c r="B80" s="213"/>
      <c r="C80" s="48"/>
    </row>
    <row r="81" spans="1:6" ht="15">
      <c r="A81" s="204">
        <v>16</v>
      </c>
      <c r="B81" s="214" t="s">
        <v>118</v>
      </c>
      <c r="C81" s="206"/>
      <c r="D81" s="206"/>
      <c r="E81" s="206"/>
      <c r="F81" s="207"/>
    </row>
    <row r="82" spans="1:6" ht="12.75">
      <c r="A82" s="218"/>
      <c r="B82" s="196"/>
      <c r="C82" s="120"/>
      <c r="D82" s="120"/>
      <c r="E82" s="120"/>
      <c r="F82" s="219"/>
    </row>
    <row r="83" spans="1:6" ht="12.75">
      <c r="A83" s="218"/>
      <c r="B83" s="196"/>
      <c r="C83" s="120"/>
      <c r="D83" s="120"/>
      <c r="E83" s="120"/>
      <c r="F83" s="219"/>
    </row>
    <row r="84" spans="1:6" ht="13.5" thickBot="1">
      <c r="A84" s="209"/>
      <c r="B84" s="210" t="s">
        <v>104</v>
      </c>
      <c r="C84" s="163"/>
      <c r="D84" s="163"/>
      <c r="E84" s="163"/>
      <c r="F84" s="211"/>
    </row>
    <row r="85" spans="1:3" ht="13.5" thickBot="1">
      <c r="A85" s="212"/>
      <c r="B85" s="213"/>
      <c r="C85" s="48"/>
    </row>
    <row r="86" spans="1:6" ht="12.75">
      <c r="A86" s="239">
        <v>17</v>
      </c>
      <c r="B86" s="240" t="s">
        <v>120</v>
      </c>
      <c r="C86" s="206"/>
      <c r="D86" s="206"/>
      <c r="E86" s="206"/>
      <c r="F86" s="207"/>
    </row>
    <row r="87" spans="1:6" ht="12.75">
      <c r="A87" s="218"/>
      <c r="B87" s="196"/>
      <c r="C87" s="120"/>
      <c r="D87" s="120"/>
      <c r="E87" s="120"/>
      <c r="F87" s="219"/>
    </row>
    <row r="88" spans="1:6" ht="12.75">
      <c r="A88" s="218"/>
      <c r="B88" s="196"/>
      <c r="C88" s="120"/>
      <c r="D88" s="120"/>
      <c r="E88" s="120"/>
      <c r="F88" s="219"/>
    </row>
    <row r="89" spans="1:6" ht="13.5" thickBot="1">
      <c r="A89" s="209"/>
      <c r="B89" s="210" t="s">
        <v>104</v>
      </c>
      <c r="C89" s="163"/>
      <c r="D89" s="163"/>
      <c r="E89" s="163"/>
      <c r="F89" s="211"/>
    </row>
    <row r="90" spans="1:3" ht="12.75">
      <c r="A90" s="212"/>
      <c r="B90" s="213"/>
      <c r="C90" s="48"/>
    </row>
    <row r="91" spans="1:6" ht="15.75" thickBot="1">
      <c r="A91" s="230"/>
      <c r="B91" s="231" t="s">
        <v>122</v>
      </c>
      <c r="C91" s="232"/>
      <c r="D91" s="232"/>
      <c r="E91" s="232"/>
      <c r="F91" s="232"/>
    </row>
    <row r="92" spans="1:6" ht="15">
      <c r="A92" s="204"/>
      <c r="B92" s="214"/>
      <c r="C92" s="206"/>
      <c r="D92" s="206"/>
      <c r="E92" s="206"/>
      <c r="F92" s="207"/>
    </row>
    <row r="93" spans="1:6" ht="12.75">
      <c r="A93" s="218"/>
      <c r="B93" s="196"/>
      <c r="C93" s="120"/>
      <c r="D93" s="120"/>
      <c r="E93" s="120"/>
      <c r="F93" s="219"/>
    </row>
    <row r="94" spans="1:6" ht="12.75">
      <c r="A94" s="218"/>
      <c r="B94" s="196"/>
      <c r="C94" s="120"/>
      <c r="D94" s="120"/>
      <c r="E94" s="120"/>
      <c r="F94" s="219"/>
    </row>
    <row r="95" spans="1:6" ht="13.5" thickBot="1">
      <c r="A95" s="209"/>
      <c r="B95" s="210"/>
      <c r="C95" s="163"/>
      <c r="D95" s="163"/>
      <c r="E95" s="163"/>
      <c r="F95" s="211"/>
    </row>
    <row r="96" spans="1:3" ht="13.5" thickBot="1">
      <c r="A96" s="212"/>
      <c r="B96" s="213"/>
      <c r="C96" s="48"/>
    </row>
    <row r="97" spans="1:6" ht="12.75">
      <c r="A97" s="239"/>
      <c r="B97" s="240"/>
      <c r="C97" s="206"/>
      <c r="D97" s="206"/>
      <c r="E97" s="206"/>
      <c r="F97" s="207"/>
    </row>
    <row r="98" spans="1:6" ht="12.75">
      <c r="A98" s="218"/>
      <c r="B98" s="196"/>
      <c r="C98" s="120"/>
      <c r="D98" s="120"/>
      <c r="E98" s="120"/>
      <c r="F98" s="219"/>
    </row>
    <row r="99" spans="1:6" ht="12.75">
      <c r="A99" s="218"/>
      <c r="B99" s="196"/>
      <c r="C99" s="120"/>
      <c r="D99" s="120"/>
      <c r="E99" s="120"/>
      <c r="F99" s="219"/>
    </row>
    <row r="100" spans="1:6" ht="17.25" customHeight="1" thickBot="1">
      <c r="A100" s="209"/>
      <c r="B100" s="210"/>
      <c r="C100" s="163"/>
      <c r="D100" s="163"/>
      <c r="E100" s="163"/>
      <c r="F100" s="211"/>
    </row>
    <row r="101" spans="1:3" ht="13.5" thickBot="1">
      <c r="A101" s="212"/>
      <c r="B101" s="213"/>
      <c r="C101" s="48"/>
    </row>
    <row r="102" spans="1:6" ht="12.75">
      <c r="A102" s="229" t="s">
        <v>15</v>
      </c>
      <c r="B102" s="240" t="s">
        <v>21</v>
      </c>
      <c r="C102" s="247"/>
      <c r="D102" s="206"/>
      <c r="E102" s="206"/>
      <c r="F102" s="207"/>
    </row>
    <row r="103" spans="1:6" ht="15">
      <c r="A103" s="226" t="s">
        <v>15</v>
      </c>
      <c r="B103" s="199" t="s">
        <v>42</v>
      </c>
      <c r="C103" s="241" t="s">
        <v>38</v>
      </c>
      <c r="D103" s="120"/>
      <c r="E103" s="120"/>
      <c r="F103" s="219"/>
    </row>
    <row r="104" spans="1:6" ht="12.75">
      <c r="A104" s="218" t="s">
        <v>15</v>
      </c>
      <c r="B104" s="196" t="s">
        <v>43</v>
      </c>
      <c r="C104" s="241" t="s">
        <v>38</v>
      </c>
      <c r="D104" s="120"/>
      <c r="E104" s="120"/>
      <c r="F104" s="219"/>
    </row>
    <row r="105" spans="1:6" ht="12.75">
      <c r="A105" s="218" t="s">
        <v>15</v>
      </c>
      <c r="B105" s="196" t="s">
        <v>44</v>
      </c>
      <c r="C105" s="241" t="s">
        <v>38</v>
      </c>
      <c r="D105" s="120"/>
      <c r="E105" s="120"/>
      <c r="F105" s="219"/>
    </row>
    <row r="106" spans="1:6" ht="13.5" thickBot="1">
      <c r="A106" s="220" t="s">
        <v>15</v>
      </c>
      <c r="B106" s="221" t="s">
        <v>101</v>
      </c>
      <c r="C106" s="248" t="s">
        <v>38</v>
      </c>
      <c r="D106" s="222"/>
      <c r="E106" s="222"/>
      <c r="F106" s="211"/>
    </row>
    <row r="107" spans="1:6" ht="12.75">
      <c r="A107" s="244"/>
      <c r="B107" s="245"/>
      <c r="C107" s="246"/>
      <c r="D107" s="232"/>
      <c r="E107" s="232"/>
      <c r="F107" s="232"/>
    </row>
    <row r="108" spans="1:6" ht="15">
      <c r="A108" s="242"/>
      <c r="B108" s="243" t="s">
        <v>124</v>
      </c>
      <c r="C108" s="198"/>
      <c r="D108" s="198"/>
      <c r="E108" s="198"/>
      <c r="F108" s="1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Modelos_Flujo_PPTO_PyG_VF</dc:title>
  <dc:subject/>
  <dc:creator>LIZETTE BAREÑO AVILES</dc:creator>
  <cp:keywords/>
  <dc:description/>
  <cp:lastModifiedBy>LIZETTE BAREÑO AVILES</cp:lastModifiedBy>
  <cp:lastPrinted>2013-09-23T19:16:59Z</cp:lastPrinted>
  <dcterms:created xsi:type="dcterms:W3CDTF">2008-08-26T19:36:18Z</dcterms:created>
  <dcterms:modified xsi:type="dcterms:W3CDTF">2018-07-05T15:25:27Z</dcterms:modified>
  <cp:category/>
  <cp:version/>
  <cp:contentType/>
  <cp:contentStatus/>
</cp:coreProperties>
</file>